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28360AD-01BD-4D07-BD2F-51327DF96E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VCTT Toàn trình - Một phần" sheetId="7" r:id="rId1"/>
    <sheet name="TyleGiaiquyet_CapTinh" sheetId="4" r:id="rId2"/>
    <sheet name="TyleGiaiquyet_CapHuyen" sheetId="5" r:id="rId3"/>
    <sheet name="TyleGiaiquyet_CapXa" sheetId="6" r:id="rId4"/>
  </sheets>
  <definedNames>
    <definedName name="_xlnm._FilterDatabase" localSheetId="3" hidden="1">TyleGiaiquyet_CapXa!$D$9:$F$166</definedName>
  </definedNames>
  <calcPr calcId="191029"/>
</workbook>
</file>

<file path=xl/calcChain.xml><?xml version="1.0" encoding="utf-8"?>
<calcChain xmlns="http://schemas.openxmlformats.org/spreadsheetml/2006/main">
  <c r="N16" i="7" l="1"/>
  <c r="P31" i="7"/>
  <c r="P35" i="7"/>
  <c r="P18" i="7"/>
  <c r="P22" i="7"/>
  <c r="P17" i="7"/>
  <c r="O20" i="7"/>
  <c r="P20" i="7" s="1"/>
  <c r="O9" i="7"/>
  <c r="P9" i="7" s="1"/>
  <c r="M9" i="7"/>
  <c r="N9" i="7" s="1"/>
  <c r="O19" i="7"/>
  <c r="P19" i="7" s="1"/>
  <c r="M19" i="7"/>
  <c r="N19" i="7" s="1"/>
  <c r="O23" i="7"/>
  <c r="P23" i="7" s="1"/>
  <c r="O24" i="7"/>
  <c r="P24" i="7" s="1"/>
  <c r="O25" i="7"/>
  <c r="P25" i="7" s="1"/>
  <c r="M21" i="7"/>
  <c r="N21" i="7" s="1"/>
  <c r="M22" i="7"/>
  <c r="N22" i="7" s="1"/>
  <c r="M23" i="7"/>
  <c r="N23" i="7" s="1"/>
  <c r="M20" i="7"/>
  <c r="N20" i="7" s="1"/>
  <c r="M18" i="7"/>
  <c r="N18" i="7" s="1"/>
  <c r="O17" i="7"/>
  <c r="O18" i="7"/>
  <c r="M15" i="7"/>
  <c r="N15" i="7" s="1"/>
  <c r="M16" i="7"/>
  <c r="M17" i="7"/>
  <c r="N17" i="7" s="1"/>
  <c r="O13" i="7"/>
  <c r="P13" i="7" s="1"/>
  <c r="O27" i="7"/>
  <c r="P27" i="7" s="1"/>
  <c r="O28" i="7"/>
  <c r="P28" i="7" s="1"/>
  <c r="O29" i="7"/>
  <c r="P29" i="7" s="1"/>
  <c r="O30" i="7"/>
  <c r="P30" i="7" s="1"/>
  <c r="O31" i="7"/>
  <c r="O32" i="7"/>
  <c r="P32" i="7" s="1"/>
  <c r="O33" i="7"/>
  <c r="P33" i="7" s="1"/>
  <c r="O34" i="7"/>
  <c r="P34" i="7" s="1"/>
  <c r="O35" i="7"/>
  <c r="O36" i="7"/>
  <c r="P36" i="7" s="1"/>
  <c r="O37" i="7"/>
  <c r="P37" i="7" s="1"/>
  <c r="M11" i="7"/>
  <c r="N11" i="7" s="1"/>
  <c r="M12" i="7"/>
  <c r="N12" i="7" s="1"/>
  <c r="M13" i="7"/>
  <c r="N13" i="7" s="1"/>
  <c r="M24" i="7"/>
  <c r="N24" i="7" s="1"/>
  <c r="M25" i="7"/>
  <c r="N25" i="7" s="1"/>
  <c r="M27" i="7"/>
  <c r="N27" i="7" s="1"/>
  <c r="M28" i="7"/>
  <c r="N28" i="7" s="1"/>
  <c r="M29" i="7"/>
  <c r="N29" i="7" s="1"/>
  <c r="M30" i="7"/>
  <c r="N30" i="7" s="1"/>
  <c r="M31" i="7"/>
  <c r="N31" i="7" s="1"/>
  <c r="M32" i="7"/>
  <c r="N32" i="7" s="1"/>
  <c r="M33" i="7"/>
  <c r="N33" i="7" s="1"/>
  <c r="M34" i="7"/>
  <c r="N34" i="7" s="1"/>
  <c r="M35" i="7"/>
  <c r="N35" i="7" s="1"/>
  <c r="M36" i="7"/>
  <c r="N36" i="7" s="1"/>
  <c r="M37" i="7"/>
  <c r="N37" i="7" s="1"/>
  <c r="O10" i="7"/>
  <c r="P10" i="7" s="1"/>
  <c r="O11" i="7"/>
  <c r="P11" i="7" s="1"/>
  <c r="O12" i="7"/>
  <c r="P12" i="7" s="1"/>
  <c r="O15" i="7"/>
  <c r="P15" i="7" s="1"/>
  <c r="O21" i="7"/>
  <c r="P21" i="7" s="1"/>
  <c r="O22" i="7"/>
  <c r="M10" i="7"/>
  <c r="N10" i="7" s="1"/>
  <c r="O166" i="6"/>
  <c r="M166" i="6"/>
  <c r="L166" i="6"/>
  <c r="J166" i="6"/>
  <c r="H166" i="6"/>
  <c r="G166" i="6"/>
  <c r="F166" i="6"/>
  <c r="E166" i="6"/>
  <c r="D166" i="6"/>
  <c r="N21" i="5"/>
  <c r="L21" i="5"/>
  <c r="K21" i="5"/>
  <c r="I21" i="5"/>
  <c r="G21" i="5"/>
  <c r="F21" i="5"/>
  <c r="E21" i="5"/>
  <c r="D21" i="5"/>
  <c r="C21" i="5"/>
  <c r="N29" i="4"/>
  <c r="L29" i="4"/>
  <c r="K29" i="4"/>
  <c r="I29" i="4"/>
  <c r="G29" i="4"/>
  <c r="F29" i="4"/>
  <c r="E29" i="4"/>
  <c r="D29" i="4"/>
  <c r="C29" i="4"/>
  <c r="J21" i="5" l="1"/>
  <c r="M21" i="5"/>
  <c r="O21" i="5"/>
  <c r="J29" i="4"/>
  <c r="N166" i="6"/>
  <c r="P166" i="6"/>
  <c r="H21" i="5"/>
  <c r="K166" i="6"/>
  <c r="I166" i="6"/>
  <c r="H29" i="4"/>
  <c r="M29" i="4"/>
  <c r="O29" i="4"/>
</calcChain>
</file>

<file path=xl/sharedStrings.xml><?xml version="1.0" encoding="utf-8"?>
<sst xmlns="http://schemas.openxmlformats.org/spreadsheetml/2006/main" count="1238" uniqueCount="310">
  <si>
    <t>STT</t>
  </si>
  <si>
    <t>Tên đơn vị</t>
  </si>
  <si>
    <t>Hồ sơ tiếp nhận</t>
  </si>
  <si>
    <t>Kết quả giải quyết</t>
  </si>
  <si>
    <t>Tổng số</t>
  </si>
  <si>
    <t>Trong đó</t>
  </si>
  <si>
    <t>Hồ sơ đã giải quyết</t>
  </si>
  <si>
    <t>Năm trước chuyển sang</t>
  </si>
  <si>
    <t>Tiếp nhận mới</t>
  </si>
  <si>
    <t>Đúng, trước hẹn</t>
  </si>
  <si>
    <t>Trễ hẹn</t>
  </si>
  <si>
    <t>Số lượng</t>
  </si>
  <si>
    <t>Tỷ lệ %</t>
  </si>
  <si>
    <t>3=4+5</t>
  </si>
  <si>
    <t>6=7+9</t>
  </si>
  <si>
    <t>UBND Phường Châu Phú A</t>
  </si>
  <si>
    <t>UBND Thành phố Châu Đốc</t>
  </si>
  <si>
    <t>UBND Phường Châu Phú B</t>
  </si>
  <si>
    <t>UBND Phường Núi sam</t>
  </si>
  <si>
    <t>UBND Phường Vĩnh Mỹ</t>
  </si>
  <si>
    <t>UBND Phường Vĩnh Ngươn</t>
  </si>
  <si>
    <t>UBND Xã Vĩnh Châu</t>
  </si>
  <si>
    <t>UBND Xã Vĩnh Tế</t>
  </si>
  <si>
    <t>UBND Phường Bình Khánh</t>
  </si>
  <si>
    <t>UBND Thành phố Long Xuyên</t>
  </si>
  <si>
    <t>UBND Phường Bình Đức</t>
  </si>
  <si>
    <t>UBND Phường Mỹ Bình</t>
  </si>
  <si>
    <t>UBND Phường Mỹ Hòa</t>
  </si>
  <si>
    <t>UBND Phường Mỹ Long</t>
  </si>
  <si>
    <t>UBND Phường Mỹ Phước</t>
  </si>
  <si>
    <t>UBND Phường Mỹ Quý</t>
  </si>
  <si>
    <t>UBND Phường Mỹ Thạnh</t>
  </si>
  <si>
    <t>UBND Phường Mỹ Thới</t>
  </si>
  <si>
    <t>UBND Phường Mỹ Xuyên</t>
  </si>
  <si>
    <t>UBND Phường Đông Xuyên</t>
  </si>
  <si>
    <t>UBND Xã Mỹ Hòa Hưng</t>
  </si>
  <si>
    <t>UBND Xã Mỹ Khánh</t>
  </si>
  <si>
    <t>UBND phường Long Châu</t>
  </si>
  <si>
    <t>UBND Thị xã Tân Châu</t>
  </si>
  <si>
    <t>UBND phường Long Hưng</t>
  </si>
  <si>
    <t>UBND phường Long Phú</t>
  </si>
  <si>
    <t>UBND phường Long Sơn</t>
  </si>
  <si>
    <t>UBND phường Long Thạnh</t>
  </si>
  <si>
    <t>UBND xã Châu Phong</t>
  </si>
  <si>
    <t>UBND xã Long An</t>
  </si>
  <si>
    <t>UBND xã Lê Chánh</t>
  </si>
  <si>
    <t>UBND xã Phú Lộc</t>
  </si>
  <si>
    <t>UBND xã Phú Vĩnh</t>
  </si>
  <si>
    <t>UBND xã Tân An</t>
  </si>
  <si>
    <t>UBND xã Tân Thạnh</t>
  </si>
  <si>
    <t>UBND xã Vĩnh Hòa</t>
  </si>
  <si>
    <t>UBND xã Vĩnh Xương</t>
  </si>
  <si>
    <t>UBND Thị Trấn An Phú</t>
  </si>
  <si>
    <t>UBND huyện An Phú</t>
  </si>
  <si>
    <t>UBND Thị Trấn Long Bình</t>
  </si>
  <si>
    <t>UBND xã Khánh An</t>
  </si>
  <si>
    <t>UBND xã Khánh Bình</t>
  </si>
  <si>
    <t>UBND xã Nhơn Hội</t>
  </si>
  <si>
    <t>UBND xã Phú Hội</t>
  </si>
  <si>
    <t>UBND xã Phú Hữu</t>
  </si>
  <si>
    <t>UBND xã Phước Hưng</t>
  </si>
  <si>
    <t>UBND xã Quốc Thái</t>
  </si>
  <si>
    <t>UBND xã Vĩnh Hậu</t>
  </si>
  <si>
    <t>UBND xã Vĩnh Hội Đông</t>
  </si>
  <si>
    <t>UBND xã Vĩnh Lộc</t>
  </si>
  <si>
    <t>UBND xã Vĩnh Trường</t>
  </si>
  <si>
    <t>UBND thị trấn Cái Dầu</t>
  </si>
  <si>
    <t>UBND huyện Châu Phú</t>
  </si>
  <si>
    <t>UBND xã Bình Chánh</t>
  </si>
  <si>
    <t>UBND xã Bình Long</t>
  </si>
  <si>
    <t>UBND xã Bình Mỹ</t>
  </si>
  <si>
    <t>UBND xã Bình Phú</t>
  </si>
  <si>
    <t>UBND xã Bình Thủy</t>
  </si>
  <si>
    <t>UBND xã Khánh Hòa</t>
  </si>
  <si>
    <t>UBND xã Mỹ Phú</t>
  </si>
  <si>
    <t>UBND xã Mỹ Đức</t>
  </si>
  <si>
    <t>UBND xã Thạnh Mỹ Tây</t>
  </si>
  <si>
    <t>UBND xã Ô Long Vĩ</t>
  </si>
  <si>
    <t>UBND xã Đào Hữu Cảnh</t>
  </si>
  <si>
    <t>UBND Thị Trấn An Châu</t>
  </si>
  <si>
    <t>UBND huyện Châu Thành</t>
  </si>
  <si>
    <t>UBND Xã An Hòa</t>
  </si>
  <si>
    <t>UBND Xã Bình Hòa</t>
  </si>
  <si>
    <t>UBND Xã Bình Thạnh</t>
  </si>
  <si>
    <t>UBND Xã Cần Đăng</t>
  </si>
  <si>
    <t>UBND Xã Hòa Bình Thạnh</t>
  </si>
  <si>
    <t>UBND Xã Tân Phú</t>
  </si>
  <si>
    <t>UBND Xã Vình Thành</t>
  </si>
  <si>
    <t>UBND Xã Vĩnh An</t>
  </si>
  <si>
    <t>UBND Xã Vĩnh Hanh</t>
  </si>
  <si>
    <t>UBND Xã Vĩnh Lợi</t>
  </si>
  <si>
    <t>UBND Xã Vĩnh Nhuận</t>
  </si>
  <si>
    <t>UBND Thị Trấn Chợ Mới</t>
  </si>
  <si>
    <t>UBND huyện Chợ Mới</t>
  </si>
  <si>
    <t>UBND Thị Trấn Mỹ Luông</t>
  </si>
  <si>
    <t>UBND xã An Thạnh Trung</t>
  </si>
  <si>
    <t>UBND xã Bình Phước Xuân</t>
  </si>
  <si>
    <t>UBND xã Hòa An</t>
  </si>
  <si>
    <t>UBND xã Hòa Bình</t>
  </si>
  <si>
    <t>UBND xã Kiến An</t>
  </si>
  <si>
    <t>UBND xã Kiến Thành</t>
  </si>
  <si>
    <t>UBND xã Long Giang</t>
  </si>
  <si>
    <t>UBND xã Long Kiến</t>
  </si>
  <si>
    <t>UBND xã Long Điền A</t>
  </si>
  <si>
    <t>UBND xã Long Điền B</t>
  </si>
  <si>
    <t>UBND xã Mỹ An</t>
  </si>
  <si>
    <t>UBND xã Mỹ Hiệp</t>
  </si>
  <si>
    <t>UBND xã Mỹ Hội Đông</t>
  </si>
  <si>
    <t>UBND xã Nhơn Mỹ</t>
  </si>
  <si>
    <t>UBND xã Tấn Mỹ</t>
  </si>
  <si>
    <t>UBND Thị Trấn Chợ Vàm</t>
  </si>
  <si>
    <t>UBND huyện Phú Tân</t>
  </si>
  <si>
    <t>UBND Thị Trấn Phú Mỹ</t>
  </si>
  <si>
    <t>UBND xã Bình Thạnh Đông</t>
  </si>
  <si>
    <t>UBND xã Hiệp Xương</t>
  </si>
  <si>
    <t>UBND xã Hòa Lạc</t>
  </si>
  <si>
    <t>UBND xã Long Hòa</t>
  </si>
  <si>
    <t>UBND xã Phú An</t>
  </si>
  <si>
    <t>UBND xã Phú Bình</t>
  </si>
  <si>
    <t>UBND xã Phú Hiệp</t>
  </si>
  <si>
    <t>UBND xã Phú Hưng</t>
  </si>
  <si>
    <t>UBND xã Phú Long</t>
  </si>
  <si>
    <t>UBND xã Phú Lâm</t>
  </si>
  <si>
    <t>UBND xã Phú Thành</t>
  </si>
  <si>
    <t>UBND xã Phú Thạnh</t>
  </si>
  <si>
    <t>UBND xã Phú Thọ</t>
  </si>
  <si>
    <t>UBND xã Phú Xuân</t>
  </si>
  <si>
    <t>UBND xã Tân Hòa</t>
  </si>
  <si>
    <t>UBND xã Tân Trung</t>
  </si>
  <si>
    <t>UBND Thị Trấn Núi Sập</t>
  </si>
  <si>
    <t>UBND huyện Thoại Sơn</t>
  </si>
  <si>
    <t>UBND Thị trấn Phú Hòa</t>
  </si>
  <si>
    <t>UBND Thị trấn Óc Eo</t>
  </si>
  <si>
    <t>UBND Xã An Bình</t>
  </si>
  <si>
    <t>UBND Xã Bình Thành</t>
  </si>
  <si>
    <t>UBND Xã Mỹ Phú Đông</t>
  </si>
  <si>
    <t>UBND Xã Phú Thuận</t>
  </si>
  <si>
    <t>UBND Xã Thoại Giang</t>
  </si>
  <si>
    <t>UBND Xã Tây Phú</t>
  </si>
  <si>
    <t>UBND Xã Vĩnh Chánh</t>
  </si>
  <si>
    <t>UBND Xã Vĩnh Khánh</t>
  </si>
  <si>
    <t>UBND Xã Vĩnh Phú</t>
  </si>
  <si>
    <t>UBND Xã Vĩnh Trạch</t>
  </si>
  <si>
    <t>UBND Xã Vọng Thê</t>
  </si>
  <si>
    <t>UBND Xã Vọng Đông</t>
  </si>
  <si>
    <t>UBND Xã Định Mỹ</t>
  </si>
  <si>
    <t>UBND Xã Định Thành</t>
  </si>
  <si>
    <t>UBND Thị trấn Ba Chúc</t>
  </si>
  <si>
    <t>UBND huyện Tri Tôn</t>
  </si>
  <si>
    <t>UBND Thị trấn Tri Tôn</t>
  </si>
  <si>
    <t>UBND Xã An Tức</t>
  </si>
  <si>
    <t>UBND Xã Châu Lăng</t>
  </si>
  <si>
    <t>UBND Xã Lê Trì</t>
  </si>
  <si>
    <t>UBND Xã Lương An Trà</t>
  </si>
  <si>
    <t>UBND Xã Lương Phi</t>
  </si>
  <si>
    <t>UBND Xã Lạc Quới</t>
  </si>
  <si>
    <t>UBND Xã Núi Tô</t>
  </si>
  <si>
    <t>UBND Xã Tà Đảnh</t>
  </si>
  <si>
    <t>UBND Xã Tân Tuyến</t>
  </si>
  <si>
    <t>UBND Xã Vĩnh Gia</t>
  </si>
  <si>
    <t>UBND Xã Vĩnh Phước</t>
  </si>
  <si>
    <t>UBND Xã Ô Lâm</t>
  </si>
  <si>
    <t>UBND xã An Cư</t>
  </si>
  <si>
    <t>UBND xã An Hảo</t>
  </si>
  <si>
    <t>UBND xã An Nông</t>
  </si>
  <si>
    <t>UBND xã Tân Lập</t>
  </si>
  <si>
    <t>UBND xã Tân Lợi</t>
  </si>
  <si>
    <t>UBND xã Văn Giáo</t>
  </si>
  <si>
    <t>UBND xã Vĩnh Trung</t>
  </si>
  <si>
    <t>TỔNG CỘNG</t>
  </si>
  <si>
    <t>Ban Quản lý Khu Kinh tế</t>
  </si>
  <si>
    <t>Sở Công Thương</t>
  </si>
  <si>
    <t>Sở Giáo dục và Đào tạo</t>
  </si>
  <si>
    <t>Sở Khoa học và Công nghệ</t>
  </si>
  <si>
    <t>Sở Lao động, Thương binh và XH</t>
  </si>
  <si>
    <t>Sở Ngoại vụ</t>
  </si>
  <si>
    <t>Sở Nông nghiệp và PT Nông Thôn</t>
  </si>
  <si>
    <t>Sở Nội vụ</t>
  </si>
  <si>
    <t>Sở Thông tin và Truyền thông</t>
  </si>
  <si>
    <t>Sở Tài chính</t>
  </si>
  <si>
    <t>Sở Tài nguyên và Môi trường</t>
  </si>
  <si>
    <t>Sở Tư pháp</t>
  </si>
  <si>
    <t>Sở Văn hóa, Thể thao và Du lịch</t>
  </si>
  <si>
    <t>Sở Xây dựng</t>
  </si>
  <si>
    <t>Sở Y tế</t>
  </si>
  <si>
    <t>Thanh Tra Tỉnh An Giang</t>
  </si>
  <si>
    <t>Ghi chú</t>
  </si>
  <si>
    <t>Tên cơ quan</t>
  </si>
  <si>
    <t>TỔNG HỢP KẾT QUẢ GIẢI QUYẾT THỦ TỤC HÀNH CHÍNH CỦA SỞ, BAN, NGÀNH TỈNH</t>
  </si>
  <si>
    <t>TỔNG HỢP KẾT QUẢ GIẢI QUYẾT THỦ TỤC HÀNH CHÍNH CỦA HUYỆN, THỊ XÃ, THÀNH PHỐ</t>
  </si>
  <si>
    <t>TỔNG HỢP KẾT QUẢ GIẢI QUYẾT THỦ TỤC HÀNH CHÍNH Ở XÃ, PHƯỜNG, THỊ TRẤN</t>
  </si>
  <si>
    <t>TÊN CƠ QUAN</t>
  </si>
  <si>
    <t>TỔNG SỐ</t>
  </si>
  <si>
    <t>SỐ HỒ SƠ TIẾP NHẬN | SỐ THỦ TỤC ĐÃ THỰC HIỆN</t>
  </si>
  <si>
    <t>HSTN</t>
  </si>
  <si>
    <t>TTHC</t>
  </si>
  <si>
    <t>HSTN trực tiếp</t>
  </si>
  <si>
    <t>HSTN trực tuyến</t>
  </si>
  <si>
    <t>100 %</t>
  </si>
  <si>
    <t>0 %</t>
  </si>
  <si>
    <t>UBND thị trấn Vĩnh Thạnh Trung</t>
  </si>
  <si>
    <t>UBND Thị Trấn Vĩnh Bình</t>
  </si>
  <si>
    <t>UBND Thị trấn Cô Tô</t>
  </si>
  <si>
    <t>Ban Dân tộc</t>
  </si>
  <si>
    <t>Hồ sơ đang giải quyết</t>
  </si>
  <si>
    <t>Chưa đến hạn</t>
  </si>
  <si>
    <t>Tỷ lệ</t>
  </si>
  <si>
    <t>11=12+14</t>
  </si>
  <si>
    <t>Không phát sinh hồ sơ trực tuyến</t>
  </si>
  <si>
    <t>90.2 %</t>
  </si>
  <si>
    <t>0.6 %</t>
  </si>
  <si>
    <t>UBND Thị xã Tịnh Biên</t>
  </si>
  <si>
    <t>TỔNG HỢP KẾT QUẢ GIẢI QUYẾT TTHC VỚI TỶ LỆ  DỊCH VỤ CÔNG TRỰC TUYẾN (DVCTT)</t>
  </si>
  <si>
    <t>99.7 %</t>
  </si>
  <si>
    <t>0.3 %</t>
  </si>
  <si>
    <t>DVCTT MỘT PHẦN</t>
  </si>
  <si>
    <t>DVCTT TOÀN TRÌNH</t>
  </si>
  <si>
    <t>DỊCH VỤ CUNG CẤP THÔNG TIN TRỰC TUYẾN</t>
  </si>
  <si>
    <t>Không phát sinh hồ sơ</t>
  </si>
  <si>
    <t>0.1 %</t>
  </si>
  <si>
    <t>0.4 %</t>
  </si>
  <si>
    <t>UBND phường An Phú</t>
  </si>
  <si>
    <t>UBND phường Chi Lăng</t>
  </si>
  <si>
    <t>UBND phường Nhà Bàng</t>
  </si>
  <si>
    <t>UBND phường Nhơn Hưng</t>
  </si>
  <si>
    <t>UBND phường Núi Voi</t>
  </si>
  <si>
    <t>UBND phường Thới Sơn</t>
  </si>
  <si>
    <t>UBND phường Tịnh Biên</t>
  </si>
  <si>
    <t>UBND Thị trấn Đa Phước</t>
  </si>
  <si>
    <t>UBND Thị Trấn Hội An</t>
  </si>
  <si>
    <t>Sở Giao thông Vận tải</t>
  </si>
  <si>
    <t>Sở Kế hoạch và Đầu tư</t>
  </si>
  <si>
    <t>Không cung cấp DVCTT</t>
  </si>
  <si>
    <t>99.3 %</t>
  </si>
  <si>
    <t>0.7 %</t>
  </si>
  <si>
    <t>99.5 %</t>
  </si>
  <si>
    <t>0.5 %</t>
  </si>
  <si>
    <t>Không cung cấp DVCTT toàn trình</t>
  </si>
  <si>
    <t>Quá hạn</t>
  </si>
  <si>
    <t>16.7 %</t>
  </si>
  <si>
    <t>83.3 %</t>
  </si>
  <si>
    <t>98.3 %</t>
  </si>
  <si>
    <t>1.7 %</t>
  </si>
  <si>
    <t>98.8 %</t>
  </si>
  <si>
    <t>1.2 %</t>
  </si>
  <si>
    <t>0.9 %</t>
  </si>
  <si>
    <t>66.7 %</t>
  </si>
  <si>
    <t>33.3 %</t>
  </si>
  <si>
    <t xml:space="preserve">Chỉ tiêu đạt &gt;=80% </t>
  </si>
  <si>
    <t xml:space="preserve">Chỉ tiêu đạt =100%  </t>
  </si>
  <si>
    <t>Tỷ lệ hồ sơ trực tuyến (Kế hoạch Cải cách hành chính năm 2024)</t>
  </si>
  <si>
    <t xml:space="preserve">Tỷ lệ hồ sơ trực tuyến toàn trình (Quyết định số 876/QĐ-BNV ngày 10/11/2022 của Bộ Nội vụ và Kế hoạch số 505/KH-UBND ngày 21/5/2024) </t>
  </si>
  <si>
    <t>96.8 %</t>
  </si>
  <si>
    <t>3.2 %</t>
  </si>
  <si>
    <t>97.2 %</t>
  </si>
  <si>
    <t>2.8 %</t>
  </si>
  <si>
    <t>93.8 %</t>
  </si>
  <si>
    <t>6.3 %</t>
  </si>
  <si>
    <t>98.7 %</t>
  </si>
  <si>
    <t>1.3 %</t>
  </si>
  <si>
    <t>(Từ ngày 15/07/2024 đến ngày 14/08/2024)</t>
  </si>
  <si>
    <t>97.8 %</t>
  </si>
  <si>
    <t>2.2 %</t>
  </si>
  <si>
    <t>96.7 %</t>
  </si>
  <si>
    <t>3.3 %</t>
  </si>
  <si>
    <t>97.59999999999999 %</t>
  </si>
  <si>
    <t>2.4 %</t>
  </si>
  <si>
    <t>85.7 %</t>
  </si>
  <si>
    <t>14.3 %</t>
  </si>
  <si>
    <t>18.3 %</t>
  </si>
  <si>
    <t>81.7 %</t>
  </si>
  <si>
    <t>99.8 %</t>
  </si>
  <si>
    <t>0.2 %</t>
  </si>
  <si>
    <t>25.8 %</t>
  </si>
  <si>
    <t>74.2 %</t>
  </si>
  <si>
    <t>84.5 %</t>
  </si>
  <si>
    <t>15.5 %</t>
  </si>
  <si>
    <t>9.1 %</t>
  </si>
  <si>
    <t>39.8 %</t>
  </si>
  <si>
    <t>60.2 %</t>
  </si>
  <si>
    <t>91.8 %</t>
  </si>
  <si>
    <t>61.2 %</t>
  </si>
  <si>
    <t>38.8 %</t>
  </si>
  <si>
    <t>90.8 %</t>
  </si>
  <si>
    <t>63.6 %</t>
  </si>
  <si>
    <t>36.4 %</t>
  </si>
  <si>
    <t>94.5 %</t>
  </si>
  <si>
    <t>5.5 %</t>
  </si>
  <si>
    <t>66.2 %</t>
  </si>
  <si>
    <t>33.8 %</t>
  </si>
  <si>
    <t>95.2 %</t>
  </si>
  <si>
    <t>4.8 %</t>
  </si>
  <si>
    <t>8.4 %</t>
  </si>
  <si>
    <t>75 %</t>
  </si>
  <si>
    <t>25 %</t>
  </si>
  <si>
    <t>95.7 %</t>
  </si>
  <si>
    <t>4.3 %</t>
  </si>
  <si>
    <t>99.59999999999999 %</t>
  </si>
  <si>
    <t>99.40000000000001 %</t>
  </si>
  <si>
    <t>70 %</t>
  </si>
  <si>
    <t>30 %</t>
  </si>
  <si>
    <t>9.800000000000001 %</t>
  </si>
  <si>
    <t>96.40000000000001 %</t>
  </si>
  <si>
    <t>3.6 %</t>
  </si>
  <si>
    <t>98.40000000000001 %</t>
  </si>
  <si>
    <t>1.6 %</t>
  </si>
  <si>
    <t>97.3 %</t>
  </si>
  <si>
    <t>2.7 %</t>
  </si>
  <si>
    <t>92.90000000000001 %</t>
  </si>
  <si>
    <t>7.1 %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</si>
</sst>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Calibri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Fill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wrapText="1"/>
    </xf>
    <xf numFmtId="10" fontId="3" fillId="0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1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8" fillId="0" borderId="3" xfId="1" applyFont="1" applyFill="1" applyBorder="1" applyAlignment="1">
      <alignment horizontal="center" vertical="center" wrapText="1"/>
    </xf>
    <xf numFmtId="9" fontId="8" fillId="0" borderId="4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9" fontId="8" fillId="0" borderId="7" xfId="1" applyFont="1" applyFill="1" applyBorder="1" applyAlignment="1" applyProtection="1">
      <alignment horizontal="center" vertical="center"/>
    </xf>
    <xf numFmtId="9" fontId="8" fillId="0" borderId="8" xfId="1" applyFont="1" applyFill="1" applyBorder="1" applyAlignment="1" applyProtection="1">
      <alignment horizontal="center" vertical="center"/>
    </xf>
    <xf numFmtId="9" fontId="8" fillId="0" borderId="4" xfId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7"/>
  <sheetViews>
    <sheetView tabSelected="1" workbookViewId="0">
      <selection activeCell="A2" sqref="A2:Q2"/>
    </sheetView>
  </sheetViews>
  <sheetFormatPr defaultRowHeight="15.75" x14ac:dyDescent="0.25"/>
  <cols>
    <col min="1" max="1" width="5.5703125" style="11" customWidth="1"/>
    <col min="2" max="2" width="30" style="11" customWidth="1"/>
    <col min="3" max="3" width="8.28515625" style="11" customWidth="1"/>
    <col min="4" max="4" width="6.85546875" style="11" customWidth="1"/>
    <col min="5" max="5" width="8" style="11" customWidth="1"/>
    <col min="6" max="6" width="7.5703125" style="11" customWidth="1"/>
    <col min="7" max="7" width="8.85546875" style="11" customWidth="1"/>
    <col min="8" max="8" width="9.140625" style="11"/>
    <col min="9" max="9" width="8" style="11" customWidth="1"/>
    <col min="10" max="11" width="9.140625" style="11"/>
    <col min="12" max="12" width="8" style="11" customWidth="1"/>
    <col min="13" max="13" width="9" style="11" customWidth="1"/>
    <col min="14" max="14" width="12.85546875" style="11" customWidth="1"/>
    <col min="15" max="15" width="10.85546875" style="11" customWidth="1"/>
    <col min="16" max="16" width="14.28515625" style="11" customWidth="1"/>
    <col min="17" max="17" width="12.5703125" style="11" customWidth="1"/>
    <col min="18" max="16384" width="9.140625" style="11"/>
  </cols>
  <sheetData>
    <row r="2" spans="1:17" x14ac:dyDescent="0.25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1" t="s">
        <v>260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5" spans="1:17" ht="15.75" customHeight="1" x14ac:dyDescent="0.25">
      <c r="A5" s="23" t="s">
        <v>0</v>
      </c>
      <c r="B5" s="23" t="s">
        <v>191</v>
      </c>
      <c r="C5" s="23" t="s">
        <v>192</v>
      </c>
      <c r="D5" s="23"/>
      <c r="E5" s="23" t="s">
        <v>193</v>
      </c>
      <c r="F5" s="23"/>
      <c r="G5" s="23"/>
      <c r="H5" s="23"/>
      <c r="I5" s="23"/>
      <c r="J5" s="23"/>
      <c r="K5" s="23"/>
      <c r="L5" s="23"/>
      <c r="M5" s="30" t="s">
        <v>250</v>
      </c>
      <c r="N5" s="31"/>
      <c r="O5" s="34" t="s">
        <v>251</v>
      </c>
      <c r="P5" s="35"/>
      <c r="Q5" s="24" t="s">
        <v>186</v>
      </c>
    </row>
    <row r="6" spans="1:17" ht="84" customHeight="1" x14ac:dyDescent="0.25">
      <c r="A6" s="23"/>
      <c r="B6" s="23"/>
      <c r="C6" s="23"/>
      <c r="D6" s="23"/>
      <c r="E6" s="23" t="s">
        <v>217</v>
      </c>
      <c r="F6" s="23"/>
      <c r="G6" s="23" t="s">
        <v>215</v>
      </c>
      <c r="H6" s="23"/>
      <c r="I6" s="23"/>
      <c r="J6" s="23" t="s">
        <v>216</v>
      </c>
      <c r="K6" s="23"/>
      <c r="L6" s="23"/>
      <c r="M6" s="32"/>
      <c r="N6" s="33"/>
      <c r="O6" s="36"/>
      <c r="P6" s="37"/>
      <c r="Q6" s="24"/>
    </row>
    <row r="7" spans="1:17" ht="81" customHeight="1" x14ac:dyDescent="0.25">
      <c r="A7" s="23"/>
      <c r="B7" s="23"/>
      <c r="C7" s="12" t="s">
        <v>194</v>
      </c>
      <c r="D7" s="12" t="s">
        <v>195</v>
      </c>
      <c r="E7" s="12" t="s">
        <v>194</v>
      </c>
      <c r="F7" s="12" t="s">
        <v>195</v>
      </c>
      <c r="G7" s="12" t="s">
        <v>196</v>
      </c>
      <c r="H7" s="12" t="s">
        <v>197</v>
      </c>
      <c r="I7" s="12" t="s">
        <v>195</v>
      </c>
      <c r="J7" s="12" t="s">
        <v>196</v>
      </c>
      <c r="K7" s="12" t="s">
        <v>197</v>
      </c>
      <c r="L7" s="12" t="s">
        <v>195</v>
      </c>
      <c r="M7" s="17" t="s">
        <v>12</v>
      </c>
      <c r="N7" s="12" t="s">
        <v>248</v>
      </c>
      <c r="O7" s="18" t="s">
        <v>12</v>
      </c>
      <c r="P7" s="18" t="s">
        <v>249</v>
      </c>
      <c r="Q7" s="24"/>
    </row>
    <row r="8" spans="1:17" ht="26.25" customHeight="1" x14ac:dyDescent="0.25">
      <c r="A8" s="13">
        <v>1</v>
      </c>
      <c r="B8" s="2" t="s">
        <v>203</v>
      </c>
      <c r="C8" s="2">
        <v>0</v>
      </c>
      <c r="D8" s="5">
        <v>2</v>
      </c>
      <c r="E8" s="5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2</v>
      </c>
      <c r="M8" s="38" t="s">
        <v>218</v>
      </c>
      <c r="N8" s="39"/>
      <c r="O8" s="39"/>
      <c r="P8" s="40"/>
      <c r="Q8" s="13"/>
    </row>
    <row r="9" spans="1:17" ht="26.25" customHeight="1" x14ac:dyDescent="0.25">
      <c r="A9" s="13">
        <v>2</v>
      </c>
      <c r="B9" s="2" t="s">
        <v>170</v>
      </c>
      <c r="C9" s="2">
        <v>3</v>
      </c>
      <c r="D9" s="5">
        <v>36</v>
      </c>
      <c r="E9" s="5">
        <v>2</v>
      </c>
      <c r="F9" s="3">
        <v>12</v>
      </c>
      <c r="G9" s="3">
        <v>0</v>
      </c>
      <c r="H9" s="3">
        <v>0</v>
      </c>
      <c r="I9" s="3">
        <v>1</v>
      </c>
      <c r="J9" s="3">
        <v>0</v>
      </c>
      <c r="K9" s="3">
        <v>1</v>
      </c>
      <c r="L9" s="3">
        <v>23</v>
      </c>
      <c r="M9" s="19">
        <f t="shared" ref="M9:M37" si="0">(H9+K9)/C9</f>
        <v>0.33333333333333331</v>
      </c>
      <c r="N9" s="14" t="str">
        <f>IF(M9&gt;=80%,"Đạt","Không đạt")</f>
        <v>Không đạt</v>
      </c>
      <c r="O9" s="19">
        <f t="shared" ref="O9:O37" si="1">K9/(J9+K9)</f>
        <v>1</v>
      </c>
      <c r="P9" s="15" t="str">
        <f>IF(O9=100%,"Đạt","Không đạt")</f>
        <v>Đạt</v>
      </c>
      <c r="Q9" s="13"/>
    </row>
    <row r="10" spans="1:17" ht="22.5" customHeight="1" x14ac:dyDescent="0.25">
      <c r="A10" s="13">
        <v>3</v>
      </c>
      <c r="B10" s="2" t="s">
        <v>171</v>
      </c>
      <c r="C10" s="2">
        <v>3896</v>
      </c>
      <c r="D10" s="5">
        <v>126</v>
      </c>
      <c r="E10" s="5">
        <v>0</v>
      </c>
      <c r="F10" s="3">
        <v>9</v>
      </c>
      <c r="G10" s="3">
        <v>0</v>
      </c>
      <c r="H10" s="3">
        <v>37</v>
      </c>
      <c r="I10" s="3">
        <v>57</v>
      </c>
      <c r="J10" s="3">
        <v>0</v>
      </c>
      <c r="K10" s="3">
        <v>3859</v>
      </c>
      <c r="L10" s="3">
        <v>60</v>
      </c>
      <c r="M10" s="19">
        <f t="shared" si="0"/>
        <v>1</v>
      </c>
      <c r="N10" s="14" t="str">
        <f t="shared" ref="N10:N25" si="2">IF(M10&gt;=80%,"Đạt","Không đạt")</f>
        <v>Đạt</v>
      </c>
      <c r="O10" s="19">
        <f t="shared" si="1"/>
        <v>1</v>
      </c>
      <c r="P10" s="15" t="str">
        <f t="shared" ref="P10:P13" si="3">IF(O10=100%,"Đạt","Không đạt")</f>
        <v>Đạt</v>
      </c>
      <c r="Q10" s="13"/>
    </row>
    <row r="11" spans="1:17" ht="24.75" customHeight="1" x14ac:dyDescent="0.25">
      <c r="A11" s="13">
        <v>4</v>
      </c>
      <c r="B11" s="2" t="s">
        <v>172</v>
      </c>
      <c r="C11" s="2">
        <v>152</v>
      </c>
      <c r="D11" s="5">
        <v>92</v>
      </c>
      <c r="E11" s="5">
        <v>0</v>
      </c>
      <c r="F11" s="3">
        <v>2</v>
      </c>
      <c r="G11" s="3">
        <v>0</v>
      </c>
      <c r="H11" s="3">
        <v>6</v>
      </c>
      <c r="I11" s="3">
        <v>56</v>
      </c>
      <c r="J11" s="3">
        <v>139</v>
      </c>
      <c r="K11" s="3">
        <v>7</v>
      </c>
      <c r="L11" s="3">
        <v>34</v>
      </c>
      <c r="M11" s="19">
        <f t="shared" si="0"/>
        <v>8.5526315789473686E-2</v>
      </c>
      <c r="N11" s="14" t="str">
        <f t="shared" si="2"/>
        <v>Không đạt</v>
      </c>
      <c r="O11" s="19">
        <f t="shared" si="1"/>
        <v>4.7945205479452052E-2</v>
      </c>
      <c r="P11" s="15" t="str">
        <f t="shared" si="3"/>
        <v>Không đạt</v>
      </c>
      <c r="Q11" s="13"/>
    </row>
    <row r="12" spans="1:17" ht="33.75" customHeight="1" x14ac:dyDescent="0.25">
      <c r="A12" s="13">
        <v>5</v>
      </c>
      <c r="B12" s="2" t="s">
        <v>230</v>
      </c>
      <c r="C12" s="2">
        <v>235</v>
      </c>
      <c r="D12" s="5">
        <v>129</v>
      </c>
      <c r="E12" s="5">
        <v>0</v>
      </c>
      <c r="F12" s="3">
        <v>0</v>
      </c>
      <c r="G12" s="3">
        <v>0</v>
      </c>
      <c r="H12" s="3">
        <v>0</v>
      </c>
      <c r="I12" s="3">
        <v>17</v>
      </c>
      <c r="J12" s="3">
        <v>204</v>
      </c>
      <c r="K12" s="3">
        <v>31</v>
      </c>
      <c r="L12" s="3">
        <v>112</v>
      </c>
      <c r="M12" s="19">
        <f t="shared" si="0"/>
        <v>0.13191489361702127</v>
      </c>
      <c r="N12" s="14" t="str">
        <f t="shared" si="2"/>
        <v>Không đạt</v>
      </c>
      <c r="O12" s="19">
        <f t="shared" si="1"/>
        <v>0.13191489361702127</v>
      </c>
      <c r="P12" s="15" t="str">
        <f t="shared" si="3"/>
        <v>Không đạt</v>
      </c>
      <c r="Q12" s="13"/>
    </row>
    <row r="13" spans="1:17" ht="19.5" customHeight="1" x14ac:dyDescent="0.25">
      <c r="A13" s="13">
        <v>6</v>
      </c>
      <c r="B13" s="2" t="s">
        <v>173</v>
      </c>
      <c r="C13" s="2">
        <v>4</v>
      </c>
      <c r="D13" s="5">
        <v>57</v>
      </c>
      <c r="E13" s="5">
        <v>0</v>
      </c>
      <c r="F13" s="3">
        <v>0</v>
      </c>
      <c r="G13" s="3">
        <v>0</v>
      </c>
      <c r="H13" s="3">
        <v>3</v>
      </c>
      <c r="I13" s="3">
        <v>42</v>
      </c>
      <c r="J13" s="3">
        <v>0</v>
      </c>
      <c r="K13" s="3">
        <v>1</v>
      </c>
      <c r="L13" s="3">
        <v>15</v>
      </c>
      <c r="M13" s="19">
        <f t="shared" si="0"/>
        <v>1</v>
      </c>
      <c r="N13" s="14" t="str">
        <f t="shared" si="2"/>
        <v>Đạt</v>
      </c>
      <c r="O13" s="19">
        <f t="shared" si="1"/>
        <v>1</v>
      </c>
      <c r="P13" s="15" t="str">
        <f t="shared" si="3"/>
        <v>Đạt</v>
      </c>
      <c r="Q13" s="13"/>
    </row>
    <row r="14" spans="1:17" ht="32.25" customHeight="1" x14ac:dyDescent="0.25">
      <c r="A14" s="13">
        <v>7</v>
      </c>
      <c r="B14" s="2" t="s">
        <v>231</v>
      </c>
      <c r="C14" s="2">
        <v>4</v>
      </c>
      <c r="D14" s="5">
        <v>120</v>
      </c>
      <c r="E14" s="5">
        <v>4</v>
      </c>
      <c r="F14" s="3">
        <v>42</v>
      </c>
      <c r="G14" s="3">
        <v>0</v>
      </c>
      <c r="H14" s="3">
        <v>0</v>
      </c>
      <c r="I14" s="3">
        <v>12</v>
      </c>
      <c r="J14" s="3">
        <v>0</v>
      </c>
      <c r="K14" s="3">
        <v>0</v>
      </c>
      <c r="L14" s="3">
        <v>66</v>
      </c>
      <c r="M14" s="27" t="s">
        <v>208</v>
      </c>
      <c r="N14" s="28"/>
      <c r="O14" s="28"/>
      <c r="P14" s="29"/>
      <c r="Q14" s="13"/>
    </row>
    <row r="15" spans="1:17" ht="31.5" x14ac:dyDescent="0.25">
      <c r="A15" s="13">
        <v>8</v>
      </c>
      <c r="B15" s="2" t="s">
        <v>174</v>
      </c>
      <c r="C15" s="2">
        <v>29</v>
      </c>
      <c r="D15" s="5">
        <v>137</v>
      </c>
      <c r="E15" s="5">
        <v>0</v>
      </c>
      <c r="F15" s="3">
        <v>50</v>
      </c>
      <c r="G15" s="3">
        <v>0</v>
      </c>
      <c r="H15" s="3">
        <v>16</v>
      </c>
      <c r="I15" s="3">
        <v>51</v>
      </c>
      <c r="J15" s="3">
        <v>0</v>
      </c>
      <c r="K15" s="3">
        <v>13</v>
      </c>
      <c r="L15" s="3">
        <v>36</v>
      </c>
      <c r="M15" s="19">
        <f t="shared" si="0"/>
        <v>1</v>
      </c>
      <c r="N15" s="14" t="str">
        <f t="shared" si="2"/>
        <v>Đạt</v>
      </c>
      <c r="O15" s="19">
        <f t="shared" si="1"/>
        <v>1</v>
      </c>
      <c r="P15" s="15" t="str">
        <f>IF(O15=100%,"Đạt","Không đạt")</f>
        <v>Đạt</v>
      </c>
      <c r="Q15" s="13"/>
    </row>
    <row r="16" spans="1:17" ht="54" customHeight="1" x14ac:dyDescent="0.25">
      <c r="A16" s="13">
        <v>9</v>
      </c>
      <c r="B16" s="2" t="s">
        <v>175</v>
      </c>
      <c r="C16" s="2">
        <v>3</v>
      </c>
      <c r="D16" s="5">
        <v>5</v>
      </c>
      <c r="E16" s="5">
        <v>0</v>
      </c>
      <c r="F16" s="3">
        <v>0</v>
      </c>
      <c r="G16" s="3">
        <v>0</v>
      </c>
      <c r="H16" s="3">
        <v>3</v>
      </c>
      <c r="I16" s="3">
        <v>5</v>
      </c>
      <c r="J16" s="3">
        <v>0</v>
      </c>
      <c r="K16" s="3">
        <v>0</v>
      </c>
      <c r="L16" s="3">
        <v>0</v>
      </c>
      <c r="M16" s="19">
        <f t="shared" si="0"/>
        <v>1</v>
      </c>
      <c r="N16" s="14" t="str">
        <f>IF(M16&gt;=80%,"Đạt","Không đạt")</f>
        <v>Đạt</v>
      </c>
      <c r="O16" s="25" t="s">
        <v>237</v>
      </c>
      <c r="P16" s="26"/>
      <c r="Q16" s="13"/>
    </row>
    <row r="17" spans="1:17" ht="31.5" x14ac:dyDescent="0.25">
      <c r="A17" s="13">
        <v>10</v>
      </c>
      <c r="B17" s="2" t="s">
        <v>176</v>
      </c>
      <c r="C17" s="2">
        <v>208</v>
      </c>
      <c r="D17" s="5">
        <v>105</v>
      </c>
      <c r="E17" s="5">
        <v>0</v>
      </c>
      <c r="F17" s="3">
        <v>8</v>
      </c>
      <c r="G17" s="3">
        <v>9</v>
      </c>
      <c r="H17" s="3">
        <v>168</v>
      </c>
      <c r="I17" s="3">
        <v>55</v>
      </c>
      <c r="J17" s="3">
        <v>0</v>
      </c>
      <c r="K17" s="3">
        <v>31</v>
      </c>
      <c r="L17" s="3">
        <v>42</v>
      </c>
      <c r="M17" s="19">
        <f t="shared" si="0"/>
        <v>0.95673076923076927</v>
      </c>
      <c r="N17" s="14" t="str">
        <f t="shared" si="2"/>
        <v>Đạt</v>
      </c>
      <c r="O17" s="19">
        <f t="shared" si="1"/>
        <v>1</v>
      </c>
      <c r="P17" s="15" t="str">
        <f>IF(O17=100%,"Đạt","Không đạt")</f>
        <v>Đạt</v>
      </c>
      <c r="Q17" s="13"/>
    </row>
    <row r="18" spans="1:17" x14ac:dyDescent="0.25">
      <c r="A18" s="13">
        <v>11</v>
      </c>
      <c r="B18" s="2" t="s">
        <v>177</v>
      </c>
      <c r="C18" s="2">
        <v>54</v>
      </c>
      <c r="D18" s="5">
        <v>91</v>
      </c>
      <c r="E18" s="5">
        <v>0</v>
      </c>
      <c r="F18" s="3">
        <v>10</v>
      </c>
      <c r="G18" s="3">
        <v>0</v>
      </c>
      <c r="H18" s="3">
        <v>0</v>
      </c>
      <c r="I18" s="3">
        <v>24</v>
      </c>
      <c r="J18" s="3">
        <v>3</v>
      </c>
      <c r="K18" s="3">
        <v>51</v>
      </c>
      <c r="L18" s="3">
        <v>57</v>
      </c>
      <c r="M18" s="19">
        <f t="shared" si="0"/>
        <v>0.94444444444444442</v>
      </c>
      <c r="N18" s="14" t="str">
        <f t="shared" si="2"/>
        <v>Đạt</v>
      </c>
      <c r="O18" s="19">
        <f t="shared" si="1"/>
        <v>0.94444444444444442</v>
      </c>
      <c r="P18" s="15" t="str">
        <f t="shared" ref="P18:P25" si="4">IF(O18=100%,"Đạt","Không đạt")</f>
        <v>Không đạt</v>
      </c>
      <c r="Q18" s="13"/>
    </row>
    <row r="19" spans="1:17" x14ac:dyDescent="0.25">
      <c r="A19" s="13">
        <v>12</v>
      </c>
      <c r="B19" s="2" t="s">
        <v>179</v>
      </c>
      <c r="C19" s="2">
        <v>1</v>
      </c>
      <c r="D19" s="5">
        <v>14</v>
      </c>
      <c r="E19" s="5">
        <v>0</v>
      </c>
      <c r="F19" s="3">
        <v>0</v>
      </c>
      <c r="G19" s="3">
        <v>0</v>
      </c>
      <c r="H19" s="3">
        <v>0</v>
      </c>
      <c r="I19" s="3">
        <v>2</v>
      </c>
      <c r="J19" s="3">
        <v>0</v>
      </c>
      <c r="K19" s="3">
        <v>1</v>
      </c>
      <c r="L19" s="3">
        <v>12</v>
      </c>
      <c r="M19" s="19">
        <f t="shared" si="0"/>
        <v>1</v>
      </c>
      <c r="N19" s="14" t="str">
        <f t="shared" si="2"/>
        <v>Đạt</v>
      </c>
      <c r="O19" s="19">
        <f t="shared" si="1"/>
        <v>1</v>
      </c>
      <c r="P19" s="15" t="str">
        <f t="shared" si="4"/>
        <v>Đạt</v>
      </c>
      <c r="Q19" s="13"/>
    </row>
    <row r="20" spans="1:17" x14ac:dyDescent="0.25">
      <c r="A20" s="13">
        <v>13</v>
      </c>
      <c r="B20" s="2" t="s">
        <v>180</v>
      </c>
      <c r="C20" s="2">
        <v>68</v>
      </c>
      <c r="D20" s="5">
        <v>92</v>
      </c>
      <c r="E20" s="5">
        <v>0</v>
      </c>
      <c r="F20" s="3">
        <v>13</v>
      </c>
      <c r="G20" s="3">
        <v>3</v>
      </c>
      <c r="H20" s="3">
        <v>61</v>
      </c>
      <c r="I20" s="3">
        <v>69</v>
      </c>
      <c r="J20" s="3">
        <v>0</v>
      </c>
      <c r="K20" s="3">
        <v>4</v>
      </c>
      <c r="L20" s="3">
        <v>10</v>
      </c>
      <c r="M20" s="19">
        <f t="shared" si="0"/>
        <v>0.95588235294117652</v>
      </c>
      <c r="N20" s="14" t="str">
        <f t="shared" si="2"/>
        <v>Đạt</v>
      </c>
      <c r="O20" s="19">
        <f t="shared" si="1"/>
        <v>1</v>
      </c>
      <c r="P20" s="15" t="str">
        <f t="shared" si="4"/>
        <v>Đạt</v>
      </c>
      <c r="Q20" s="13"/>
    </row>
    <row r="21" spans="1:17" x14ac:dyDescent="0.25">
      <c r="A21" s="13">
        <v>14</v>
      </c>
      <c r="B21" s="2" t="s">
        <v>181</v>
      </c>
      <c r="C21" s="2">
        <v>1600</v>
      </c>
      <c r="D21" s="5">
        <v>148</v>
      </c>
      <c r="E21" s="5">
        <v>2</v>
      </c>
      <c r="F21" s="3">
        <v>49</v>
      </c>
      <c r="G21" s="3">
        <v>18</v>
      </c>
      <c r="H21" s="3">
        <v>1</v>
      </c>
      <c r="I21" s="3">
        <v>25</v>
      </c>
      <c r="J21" s="3">
        <v>597</v>
      </c>
      <c r="K21" s="3">
        <v>982</v>
      </c>
      <c r="L21" s="3">
        <v>74</v>
      </c>
      <c r="M21" s="19">
        <f t="shared" si="0"/>
        <v>0.614375</v>
      </c>
      <c r="N21" s="14" t="str">
        <f t="shared" si="2"/>
        <v>Không đạt</v>
      </c>
      <c r="O21" s="19">
        <f t="shared" si="1"/>
        <v>0.62191260291323625</v>
      </c>
      <c r="P21" s="15" t="str">
        <f t="shared" si="4"/>
        <v>Không đạt</v>
      </c>
      <c r="Q21" s="13"/>
    </row>
    <row r="22" spans="1:17" x14ac:dyDescent="0.25">
      <c r="A22" s="13">
        <v>15</v>
      </c>
      <c r="B22" s="2" t="s">
        <v>178</v>
      </c>
      <c r="C22" s="2">
        <v>7</v>
      </c>
      <c r="D22" s="5">
        <v>37</v>
      </c>
      <c r="E22" s="5">
        <v>0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5</v>
      </c>
      <c r="L22" s="3">
        <v>37</v>
      </c>
      <c r="M22" s="19">
        <f t="shared" si="0"/>
        <v>0.8571428571428571</v>
      </c>
      <c r="N22" s="14" t="str">
        <f t="shared" si="2"/>
        <v>Đạt</v>
      </c>
      <c r="O22" s="19">
        <f t="shared" si="1"/>
        <v>1</v>
      </c>
      <c r="P22" s="15" t="str">
        <f t="shared" si="4"/>
        <v>Đạt</v>
      </c>
      <c r="Q22" s="13"/>
    </row>
    <row r="23" spans="1:17" x14ac:dyDescent="0.25">
      <c r="A23" s="13">
        <v>16</v>
      </c>
      <c r="B23" s="2" t="s">
        <v>182</v>
      </c>
      <c r="C23" s="2">
        <v>61</v>
      </c>
      <c r="D23" s="5">
        <v>123</v>
      </c>
      <c r="E23" s="5">
        <v>0</v>
      </c>
      <c r="F23" s="3">
        <v>10</v>
      </c>
      <c r="G23" s="3">
        <v>0</v>
      </c>
      <c r="H23" s="3">
        <v>1</v>
      </c>
      <c r="I23" s="3">
        <v>97</v>
      </c>
      <c r="J23" s="3">
        <v>0</v>
      </c>
      <c r="K23" s="3">
        <v>60</v>
      </c>
      <c r="L23" s="3">
        <v>16</v>
      </c>
      <c r="M23" s="19">
        <f t="shared" si="0"/>
        <v>1</v>
      </c>
      <c r="N23" s="14" t="str">
        <f t="shared" si="2"/>
        <v>Đạt</v>
      </c>
      <c r="O23" s="19">
        <f t="shared" si="1"/>
        <v>1</v>
      </c>
      <c r="P23" s="15" t="str">
        <f t="shared" si="4"/>
        <v>Đạt</v>
      </c>
      <c r="Q23" s="16"/>
    </row>
    <row r="24" spans="1:17" ht="21.75" customHeight="1" x14ac:dyDescent="0.25">
      <c r="A24" s="13">
        <v>17</v>
      </c>
      <c r="B24" s="2" t="s">
        <v>183</v>
      </c>
      <c r="C24" s="2">
        <v>152</v>
      </c>
      <c r="D24" s="5">
        <v>60</v>
      </c>
      <c r="E24" s="5">
        <v>0</v>
      </c>
      <c r="F24" s="3">
        <v>0</v>
      </c>
      <c r="G24" s="3">
        <v>0</v>
      </c>
      <c r="H24" s="3">
        <v>35</v>
      </c>
      <c r="I24" s="3">
        <v>18</v>
      </c>
      <c r="J24" s="3">
        <v>0</v>
      </c>
      <c r="K24" s="3">
        <v>117</v>
      </c>
      <c r="L24" s="3">
        <v>42</v>
      </c>
      <c r="M24" s="19">
        <f t="shared" si="0"/>
        <v>1</v>
      </c>
      <c r="N24" s="14" t="str">
        <f t="shared" si="2"/>
        <v>Đạt</v>
      </c>
      <c r="O24" s="19">
        <f t="shared" si="1"/>
        <v>1</v>
      </c>
      <c r="P24" s="15" t="str">
        <f t="shared" si="4"/>
        <v>Đạt</v>
      </c>
      <c r="Q24" s="13"/>
    </row>
    <row r="25" spans="1:17" ht="15" customHeight="1" x14ac:dyDescent="0.25">
      <c r="A25" s="13">
        <v>18</v>
      </c>
      <c r="B25" s="2" t="s">
        <v>184</v>
      </c>
      <c r="C25" s="2">
        <v>266</v>
      </c>
      <c r="D25" s="5">
        <v>163</v>
      </c>
      <c r="E25" s="5">
        <v>0</v>
      </c>
      <c r="F25" s="3">
        <v>25</v>
      </c>
      <c r="G25" s="3">
        <v>7</v>
      </c>
      <c r="H25" s="3">
        <v>111</v>
      </c>
      <c r="I25" s="3">
        <v>28</v>
      </c>
      <c r="J25" s="3">
        <v>10</v>
      </c>
      <c r="K25" s="3">
        <v>138</v>
      </c>
      <c r="L25" s="3">
        <v>110</v>
      </c>
      <c r="M25" s="19">
        <f t="shared" si="0"/>
        <v>0.93609022556390975</v>
      </c>
      <c r="N25" s="14" t="str">
        <f t="shared" si="2"/>
        <v>Đạt</v>
      </c>
      <c r="O25" s="19">
        <f t="shared" si="1"/>
        <v>0.93243243243243246</v>
      </c>
      <c r="P25" s="15" t="str">
        <f t="shared" si="4"/>
        <v>Không đạt</v>
      </c>
      <c r="Q25" s="13"/>
    </row>
    <row r="26" spans="1:17" ht="15.75" customHeight="1" x14ac:dyDescent="0.25">
      <c r="A26" s="13">
        <v>19</v>
      </c>
      <c r="B26" s="2" t="s">
        <v>185</v>
      </c>
      <c r="C26" s="2">
        <v>14</v>
      </c>
      <c r="D26" s="5">
        <v>9</v>
      </c>
      <c r="E26" s="5">
        <v>14</v>
      </c>
      <c r="F26" s="3">
        <v>9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27" t="s">
        <v>232</v>
      </c>
      <c r="N26" s="28"/>
      <c r="O26" s="28"/>
      <c r="P26" s="29"/>
      <c r="Q26" s="13"/>
    </row>
    <row r="27" spans="1:17" x14ac:dyDescent="0.25">
      <c r="A27" s="13">
        <v>20</v>
      </c>
      <c r="B27" s="2" t="s">
        <v>53</v>
      </c>
      <c r="C27" s="2">
        <v>3829</v>
      </c>
      <c r="D27" s="5">
        <v>540</v>
      </c>
      <c r="E27" s="5">
        <v>152</v>
      </c>
      <c r="F27" s="3">
        <v>265</v>
      </c>
      <c r="G27" s="3">
        <v>75</v>
      </c>
      <c r="H27" s="3">
        <v>1707</v>
      </c>
      <c r="I27" s="3">
        <v>121</v>
      </c>
      <c r="J27" s="3">
        <v>4</v>
      </c>
      <c r="K27" s="3">
        <v>1891</v>
      </c>
      <c r="L27" s="3">
        <v>154</v>
      </c>
      <c r="M27" s="19">
        <f t="shared" si="0"/>
        <v>0.93967093235831811</v>
      </c>
      <c r="N27" s="14" t="str">
        <f t="shared" ref="N27:N37" si="5">IF(M27&gt;=80%,"Đạt","Không đạt")</f>
        <v>Đạt</v>
      </c>
      <c r="O27" s="19">
        <f t="shared" si="1"/>
        <v>0.99788918205804744</v>
      </c>
      <c r="P27" s="15" t="str">
        <f>IF(O27=100%,"Đạt","Không đạt")</f>
        <v>Không đạt</v>
      </c>
      <c r="Q27" s="13"/>
    </row>
    <row r="28" spans="1:17" ht="17.25" customHeight="1" x14ac:dyDescent="0.25">
      <c r="A28" s="13">
        <v>21</v>
      </c>
      <c r="B28" s="2" t="s">
        <v>16</v>
      </c>
      <c r="C28" s="2">
        <v>2882</v>
      </c>
      <c r="D28" s="5">
        <v>539</v>
      </c>
      <c r="E28" s="5">
        <v>44</v>
      </c>
      <c r="F28" s="3">
        <v>266</v>
      </c>
      <c r="G28" s="3">
        <v>54</v>
      </c>
      <c r="H28" s="3">
        <v>1284</v>
      </c>
      <c r="I28" s="3">
        <v>119</v>
      </c>
      <c r="J28" s="3">
        <v>17</v>
      </c>
      <c r="K28" s="3">
        <v>1483</v>
      </c>
      <c r="L28" s="3">
        <v>154</v>
      </c>
      <c r="M28" s="19">
        <f t="shared" si="0"/>
        <v>0.96009715475364332</v>
      </c>
      <c r="N28" s="14" t="str">
        <f t="shared" si="5"/>
        <v>Đạt</v>
      </c>
      <c r="O28" s="19">
        <f t="shared" si="1"/>
        <v>0.98866666666666669</v>
      </c>
      <c r="P28" s="15" t="str">
        <f t="shared" ref="P28:P37" si="6">IF(O28=100%,"Đạt","Không đạt")</f>
        <v>Không đạt</v>
      </c>
      <c r="Q28" s="13"/>
    </row>
    <row r="29" spans="1:17" ht="19.5" customHeight="1" x14ac:dyDescent="0.25">
      <c r="A29" s="13">
        <v>22</v>
      </c>
      <c r="B29" s="2" t="s">
        <v>93</v>
      </c>
      <c r="C29" s="2">
        <v>7741</v>
      </c>
      <c r="D29" s="5">
        <v>539</v>
      </c>
      <c r="E29" s="5">
        <v>177</v>
      </c>
      <c r="F29" s="3">
        <v>265</v>
      </c>
      <c r="G29" s="3">
        <v>489</v>
      </c>
      <c r="H29" s="3">
        <v>4063</v>
      </c>
      <c r="I29" s="3">
        <v>120</v>
      </c>
      <c r="J29" s="3">
        <v>94</v>
      </c>
      <c r="K29" s="3">
        <v>2918</v>
      </c>
      <c r="L29" s="3">
        <v>154</v>
      </c>
      <c r="M29" s="19">
        <f t="shared" si="0"/>
        <v>0.90182147009430302</v>
      </c>
      <c r="N29" s="14" t="str">
        <f t="shared" si="5"/>
        <v>Đạt</v>
      </c>
      <c r="O29" s="19">
        <f t="shared" si="1"/>
        <v>0.96879150066401065</v>
      </c>
      <c r="P29" s="15" t="str">
        <f t="shared" si="6"/>
        <v>Không đạt</v>
      </c>
      <c r="Q29" s="13"/>
    </row>
    <row r="30" spans="1:17" x14ac:dyDescent="0.25">
      <c r="A30" s="13">
        <v>23</v>
      </c>
      <c r="B30" s="2" t="s">
        <v>67</v>
      </c>
      <c r="C30" s="2">
        <v>5636</v>
      </c>
      <c r="D30" s="5">
        <v>539</v>
      </c>
      <c r="E30" s="5">
        <v>75</v>
      </c>
      <c r="F30" s="3">
        <v>265</v>
      </c>
      <c r="G30" s="3">
        <v>748</v>
      </c>
      <c r="H30" s="3">
        <v>1553</v>
      </c>
      <c r="I30" s="3">
        <v>120</v>
      </c>
      <c r="J30" s="3">
        <v>19</v>
      </c>
      <c r="K30" s="3">
        <v>3241</v>
      </c>
      <c r="L30" s="3">
        <v>154</v>
      </c>
      <c r="M30" s="19">
        <f t="shared" si="0"/>
        <v>0.85060326472675651</v>
      </c>
      <c r="N30" s="14" t="str">
        <f t="shared" si="5"/>
        <v>Đạt</v>
      </c>
      <c r="O30" s="19">
        <f t="shared" si="1"/>
        <v>0.99417177914110433</v>
      </c>
      <c r="P30" s="15" t="str">
        <f t="shared" si="6"/>
        <v>Không đạt</v>
      </c>
      <c r="Q30" s="13"/>
    </row>
    <row r="31" spans="1:17" x14ac:dyDescent="0.25">
      <c r="A31" s="13">
        <v>24</v>
      </c>
      <c r="B31" s="2" t="s">
        <v>80</v>
      </c>
      <c r="C31" s="2">
        <v>3788</v>
      </c>
      <c r="D31" s="5">
        <v>539</v>
      </c>
      <c r="E31" s="5">
        <v>56</v>
      </c>
      <c r="F31" s="3">
        <v>264</v>
      </c>
      <c r="G31" s="3">
        <v>340</v>
      </c>
      <c r="H31" s="3">
        <v>1975</v>
      </c>
      <c r="I31" s="3">
        <v>121</v>
      </c>
      <c r="J31" s="3">
        <v>72</v>
      </c>
      <c r="K31" s="3">
        <v>1347</v>
      </c>
      <c r="L31" s="3">
        <v>154</v>
      </c>
      <c r="M31" s="19">
        <f t="shared" si="0"/>
        <v>0.87697993664202745</v>
      </c>
      <c r="N31" s="14" t="str">
        <f t="shared" si="5"/>
        <v>Đạt</v>
      </c>
      <c r="O31" s="19">
        <f t="shared" si="1"/>
        <v>0.94926004228329808</v>
      </c>
      <c r="P31" s="15" t="str">
        <f t="shared" si="6"/>
        <v>Không đạt</v>
      </c>
      <c r="Q31" s="13"/>
    </row>
    <row r="32" spans="1:17" x14ac:dyDescent="0.25">
      <c r="A32" s="13">
        <v>25</v>
      </c>
      <c r="B32" s="2" t="s">
        <v>24</v>
      </c>
      <c r="C32" s="2">
        <v>7496</v>
      </c>
      <c r="D32" s="5">
        <v>540</v>
      </c>
      <c r="E32" s="5">
        <v>131</v>
      </c>
      <c r="F32" s="3">
        <v>258</v>
      </c>
      <c r="G32" s="3">
        <v>879</v>
      </c>
      <c r="H32" s="3">
        <v>4535</v>
      </c>
      <c r="I32" s="3">
        <v>128</v>
      </c>
      <c r="J32" s="3">
        <v>114</v>
      </c>
      <c r="K32" s="3">
        <v>1837</v>
      </c>
      <c r="L32" s="3">
        <v>154</v>
      </c>
      <c r="M32" s="19">
        <f t="shared" si="0"/>
        <v>0.85005336179295621</v>
      </c>
      <c r="N32" s="14" t="str">
        <f t="shared" si="5"/>
        <v>Đạt</v>
      </c>
      <c r="O32" s="19">
        <f t="shared" si="1"/>
        <v>0.94156842644797545</v>
      </c>
      <c r="P32" s="15" t="str">
        <f t="shared" si="6"/>
        <v>Không đạt</v>
      </c>
      <c r="Q32" s="16"/>
    </row>
    <row r="33" spans="1:17" x14ac:dyDescent="0.25">
      <c r="A33" s="13">
        <v>26</v>
      </c>
      <c r="B33" s="2" t="s">
        <v>111</v>
      </c>
      <c r="C33" s="2">
        <v>5944</v>
      </c>
      <c r="D33" s="5">
        <v>539</v>
      </c>
      <c r="E33" s="5">
        <v>168</v>
      </c>
      <c r="F33" s="3">
        <v>265</v>
      </c>
      <c r="G33" s="3">
        <v>22</v>
      </c>
      <c r="H33" s="3">
        <v>3401</v>
      </c>
      <c r="I33" s="3">
        <v>120</v>
      </c>
      <c r="J33" s="3">
        <v>191</v>
      </c>
      <c r="K33" s="3">
        <v>2162</v>
      </c>
      <c r="L33" s="3">
        <v>154</v>
      </c>
      <c r="M33" s="19">
        <f t="shared" si="0"/>
        <v>0.93590174966352624</v>
      </c>
      <c r="N33" s="14" t="str">
        <f t="shared" si="5"/>
        <v>Đạt</v>
      </c>
      <c r="O33" s="19">
        <f t="shared" si="1"/>
        <v>0.91882702932426685</v>
      </c>
      <c r="P33" s="15" t="str">
        <f t="shared" si="6"/>
        <v>Không đạt</v>
      </c>
      <c r="Q33" s="16"/>
    </row>
    <row r="34" spans="1:17" x14ac:dyDescent="0.25">
      <c r="A34" s="13">
        <v>27</v>
      </c>
      <c r="B34" s="2" t="s">
        <v>211</v>
      </c>
      <c r="C34" s="2">
        <v>4655</v>
      </c>
      <c r="D34" s="5">
        <v>539</v>
      </c>
      <c r="E34" s="5">
        <v>150</v>
      </c>
      <c r="F34" s="3">
        <v>265</v>
      </c>
      <c r="G34" s="3">
        <v>129</v>
      </c>
      <c r="H34" s="3">
        <v>2648</v>
      </c>
      <c r="I34" s="3">
        <v>120</v>
      </c>
      <c r="J34" s="3">
        <v>162</v>
      </c>
      <c r="K34" s="3">
        <v>1566</v>
      </c>
      <c r="L34" s="3">
        <v>154</v>
      </c>
      <c r="M34" s="19">
        <f t="shared" si="0"/>
        <v>0.90526315789473688</v>
      </c>
      <c r="N34" s="14" t="str">
        <f t="shared" si="5"/>
        <v>Đạt</v>
      </c>
      <c r="O34" s="19">
        <f t="shared" si="1"/>
        <v>0.90625</v>
      </c>
      <c r="P34" s="15" t="str">
        <f t="shared" si="6"/>
        <v>Không đạt</v>
      </c>
      <c r="Q34" s="16"/>
    </row>
    <row r="35" spans="1:17" x14ac:dyDescent="0.25">
      <c r="A35" s="13">
        <v>28</v>
      </c>
      <c r="B35" s="2" t="s">
        <v>38</v>
      </c>
      <c r="C35" s="2">
        <v>4556</v>
      </c>
      <c r="D35" s="5">
        <v>539</v>
      </c>
      <c r="E35" s="5">
        <v>137</v>
      </c>
      <c r="F35" s="3">
        <v>265</v>
      </c>
      <c r="G35" s="3">
        <v>355</v>
      </c>
      <c r="H35" s="3">
        <v>1864</v>
      </c>
      <c r="I35" s="3">
        <v>120</v>
      </c>
      <c r="J35" s="3">
        <v>97</v>
      </c>
      <c r="K35" s="3">
        <v>2103</v>
      </c>
      <c r="L35" s="3">
        <v>154</v>
      </c>
      <c r="M35" s="19">
        <f t="shared" si="0"/>
        <v>0.87071992976294998</v>
      </c>
      <c r="N35" s="14" t="str">
        <f t="shared" si="5"/>
        <v>Đạt</v>
      </c>
      <c r="O35" s="19">
        <f t="shared" si="1"/>
        <v>0.95590909090909093</v>
      </c>
      <c r="P35" s="15" t="str">
        <f t="shared" si="6"/>
        <v>Không đạt</v>
      </c>
      <c r="Q35" s="16"/>
    </row>
    <row r="36" spans="1:17" x14ac:dyDescent="0.25">
      <c r="A36" s="13">
        <v>29</v>
      </c>
      <c r="B36" s="2" t="s">
        <v>130</v>
      </c>
      <c r="C36" s="2">
        <v>6301</v>
      </c>
      <c r="D36" s="5">
        <v>539</v>
      </c>
      <c r="E36" s="5">
        <v>120</v>
      </c>
      <c r="F36" s="3">
        <v>265</v>
      </c>
      <c r="G36" s="3">
        <v>561</v>
      </c>
      <c r="H36" s="3">
        <v>3750</v>
      </c>
      <c r="I36" s="3">
        <v>120</v>
      </c>
      <c r="J36" s="3">
        <v>46</v>
      </c>
      <c r="K36" s="3">
        <v>1824</v>
      </c>
      <c r="L36" s="3">
        <v>154</v>
      </c>
      <c r="M36" s="19">
        <f t="shared" si="0"/>
        <v>0.88462148865259482</v>
      </c>
      <c r="N36" s="14" t="str">
        <f t="shared" si="5"/>
        <v>Đạt</v>
      </c>
      <c r="O36" s="19">
        <f t="shared" si="1"/>
        <v>0.97540106951871652</v>
      </c>
      <c r="P36" s="15" t="str">
        <f t="shared" si="6"/>
        <v>Không đạt</v>
      </c>
      <c r="Q36" s="16"/>
    </row>
    <row r="37" spans="1:17" x14ac:dyDescent="0.25">
      <c r="A37" s="13">
        <v>30</v>
      </c>
      <c r="B37" s="2" t="s">
        <v>148</v>
      </c>
      <c r="C37" s="2">
        <v>3249</v>
      </c>
      <c r="D37" s="5">
        <v>539</v>
      </c>
      <c r="E37" s="5">
        <v>147</v>
      </c>
      <c r="F37" s="3">
        <v>266</v>
      </c>
      <c r="G37" s="3">
        <v>78</v>
      </c>
      <c r="H37" s="3">
        <v>1998</v>
      </c>
      <c r="I37" s="3">
        <v>120</v>
      </c>
      <c r="J37" s="3">
        <v>55</v>
      </c>
      <c r="K37" s="3">
        <v>971</v>
      </c>
      <c r="L37" s="3">
        <v>153</v>
      </c>
      <c r="M37" s="19">
        <f t="shared" si="0"/>
        <v>0.91381963681132661</v>
      </c>
      <c r="N37" s="14" t="str">
        <f t="shared" si="5"/>
        <v>Đạt</v>
      </c>
      <c r="O37" s="19">
        <f t="shared" si="1"/>
        <v>0.9463937621832359</v>
      </c>
      <c r="P37" s="15" t="str">
        <f t="shared" si="6"/>
        <v>Không đạt</v>
      </c>
      <c r="Q37" s="16"/>
    </row>
  </sheetData>
  <mergeCells count="16">
    <mergeCell ref="O16:P16"/>
    <mergeCell ref="M26:P26"/>
    <mergeCell ref="M5:N6"/>
    <mergeCell ref="O5:P6"/>
    <mergeCell ref="M8:P8"/>
    <mergeCell ref="M14:P14"/>
    <mergeCell ref="A2:Q2"/>
    <mergeCell ref="A3:Q3"/>
    <mergeCell ref="A5:A7"/>
    <mergeCell ref="B5:B7"/>
    <mergeCell ref="Q5:Q7"/>
    <mergeCell ref="C5:D6"/>
    <mergeCell ref="E5:L5"/>
    <mergeCell ref="E6:F6"/>
    <mergeCell ref="G6:I6"/>
    <mergeCell ref="J6:L6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"/>
  <sheetViews>
    <sheetView workbookViewId="0">
      <selection activeCell="A2" sqref="A2:P2"/>
    </sheetView>
  </sheetViews>
  <sheetFormatPr defaultRowHeight="15.75" x14ac:dyDescent="0.25"/>
  <cols>
    <col min="1" max="1" width="7.28515625" style="1" customWidth="1"/>
    <col min="2" max="2" width="32.42578125" style="1" customWidth="1"/>
    <col min="3" max="3" width="8.28515625" style="1" customWidth="1"/>
    <col min="4" max="4" width="8" style="1" customWidth="1"/>
    <col min="5" max="5" width="8.28515625" style="1" customWidth="1"/>
    <col min="6" max="10" width="9.140625" style="1"/>
    <col min="11" max="11" width="12.5703125" style="1" customWidth="1"/>
    <col min="12" max="16384" width="9.140625" style="1"/>
  </cols>
  <sheetData>
    <row r="2" spans="1:16" x14ac:dyDescent="0.25">
      <c r="A2" s="43" t="s">
        <v>188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44" t="s">
        <v>260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customHeight="1" x14ac:dyDescent="0.25">
      <c r="A4" s="45" t="s">
        <v>0</v>
      </c>
      <c r="B4" s="45" t="s">
        <v>1</v>
      </c>
      <c r="C4" s="45" t="s">
        <v>2</v>
      </c>
      <c r="D4" s="45"/>
      <c r="E4" s="45"/>
      <c r="F4" s="45" t="s">
        <v>3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186</v>
      </c>
    </row>
    <row r="5" spans="1:16" ht="15.75" customHeight="1" x14ac:dyDescent="0.25">
      <c r="A5" s="45"/>
      <c r="B5" s="45"/>
      <c r="C5" s="45" t="s">
        <v>4</v>
      </c>
      <c r="D5" s="45" t="s">
        <v>5</v>
      </c>
      <c r="E5" s="45"/>
      <c r="F5" s="45" t="s">
        <v>6</v>
      </c>
      <c r="G5" s="45"/>
      <c r="H5" s="45"/>
      <c r="I5" s="45"/>
      <c r="J5" s="45"/>
      <c r="K5" s="45" t="s">
        <v>204</v>
      </c>
      <c r="L5" s="45"/>
      <c r="M5" s="45"/>
      <c r="N5" s="45"/>
      <c r="O5" s="45"/>
      <c r="P5" s="45"/>
    </row>
    <row r="6" spans="1:16" ht="15.75" customHeight="1" x14ac:dyDescent="0.25">
      <c r="A6" s="46"/>
      <c r="B6" s="47"/>
      <c r="C6" s="46"/>
      <c r="D6" s="45" t="s">
        <v>7</v>
      </c>
      <c r="E6" s="45" t="s">
        <v>8</v>
      </c>
      <c r="F6" s="46" t="s">
        <v>4</v>
      </c>
      <c r="G6" s="46" t="s">
        <v>5</v>
      </c>
      <c r="H6" s="46"/>
      <c r="I6" s="46"/>
      <c r="J6" s="46"/>
      <c r="K6" s="46" t="s">
        <v>4</v>
      </c>
      <c r="L6" s="46" t="s">
        <v>5</v>
      </c>
      <c r="M6" s="46"/>
      <c r="N6" s="46"/>
      <c r="O6" s="46"/>
      <c r="P6" s="46"/>
    </row>
    <row r="7" spans="1:16" ht="15.75" customHeight="1" x14ac:dyDescent="0.25">
      <c r="A7" s="46"/>
      <c r="B7" s="47"/>
      <c r="C7" s="46"/>
      <c r="D7" s="45"/>
      <c r="E7" s="45"/>
      <c r="F7" s="46"/>
      <c r="G7" s="46" t="s">
        <v>9</v>
      </c>
      <c r="H7" s="46"/>
      <c r="I7" s="46" t="s">
        <v>10</v>
      </c>
      <c r="J7" s="46"/>
      <c r="K7" s="46"/>
      <c r="L7" s="46" t="s">
        <v>205</v>
      </c>
      <c r="M7" s="46"/>
      <c r="N7" s="46" t="s">
        <v>238</v>
      </c>
      <c r="O7" s="46"/>
      <c r="P7" s="46"/>
    </row>
    <row r="8" spans="1:16" x14ac:dyDescent="0.25">
      <c r="A8" s="46"/>
      <c r="B8" s="47"/>
      <c r="C8" s="46"/>
      <c r="D8" s="45"/>
      <c r="E8" s="45"/>
      <c r="F8" s="46"/>
      <c r="G8" s="9" t="s">
        <v>11</v>
      </c>
      <c r="H8" s="9" t="s">
        <v>12</v>
      </c>
      <c r="I8" s="9" t="s">
        <v>11</v>
      </c>
      <c r="J8" s="9" t="s">
        <v>12</v>
      </c>
      <c r="K8" s="46"/>
      <c r="L8" s="9" t="s">
        <v>11</v>
      </c>
      <c r="M8" s="9" t="s">
        <v>12</v>
      </c>
      <c r="N8" s="9" t="s">
        <v>11</v>
      </c>
      <c r="O8" s="9" t="s">
        <v>206</v>
      </c>
      <c r="P8" s="46"/>
    </row>
    <row r="9" spans="1:16" x14ac:dyDescent="0.25">
      <c r="A9" s="3">
        <v>1</v>
      </c>
      <c r="B9" s="4">
        <v>2</v>
      </c>
      <c r="C9" s="3" t="s">
        <v>13</v>
      </c>
      <c r="D9" s="3">
        <v>4</v>
      </c>
      <c r="E9" s="3">
        <v>5</v>
      </c>
      <c r="F9" s="3" t="s">
        <v>14</v>
      </c>
      <c r="G9" s="3">
        <v>7</v>
      </c>
      <c r="H9" s="3">
        <v>8</v>
      </c>
      <c r="I9" s="3">
        <v>9</v>
      </c>
      <c r="J9" s="3">
        <v>10</v>
      </c>
      <c r="K9" s="3" t="s">
        <v>207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</row>
    <row r="10" spans="1:16" ht="28.5" customHeight="1" x14ac:dyDescent="0.25">
      <c r="A10" s="3">
        <v>1</v>
      </c>
      <c r="B10" s="2" t="s">
        <v>203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 t="s">
        <v>199</v>
      </c>
      <c r="I10" s="3">
        <v>0</v>
      </c>
      <c r="J10" s="3" t="s">
        <v>199</v>
      </c>
      <c r="K10" s="3">
        <v>0</v>
      </c>
      <c r="L10" s="3">
        <v>0</v>
      </c>
      <c r="M10" s="3" t="s">
        <v>199</v>
      </c>
      <c r="N10" s="3">
        <v>0</v>
      </c>
      <c r="O10" s="3" t="s">
        <v>199</v>
      </c>
      <c r="P10" s="6"/>
    </row>
    <row r="11" spans="1:16" x14ac:dyDescent="0.25">
      <c r="A11" s="3">
        <v>2</v>
      </c>
      <c r="B11" s="2" t="s">
        <v>170</v>
      </c>
      <c r="C11" s="3">
        <v>4</v>
      </c>
      <c r="D11" s="3">
        <v>1</v>
      </c>
      <c r="E11" s="3">
        <v>3</v>
      </c>
      <c r="F11" s="3">
        <v>3</v>
      </c>
      <c r="G11" s="3">
        <v>3</v>
      </c>
      <c r="H11" s="3" t="s">
        <v>198</v>
      </c>
      <c r="I11" s="3">
        <v>0</v>
      </c>
      <c r="J11" s="3" t="s">
        <v>199</v>
      </c>
      <c r="K11" s="3">
        <v>1</v>
      </c>
      <c r="L11" s="3">
        <v>1</v>
      </c>
      <c r="M11" s="3" t="s">
        <v>198</v>
      </c>
      <c r="N11" s="3">
        <v>0</v>
      </c>
      <c r="O11" s="3" t="s">
        <v>199</v>
      </c>
      <c r="P11" s="6"/>
    </row>
    <row r="12" spans="1:16" x14ac:dyDescent="0.25">
      <c r="A12" s="3">
        <v>6</v>
      </c>
      <c r="B12" s="2" t="s">
        <v>171</v>
      </c>
      <c r="C12" s="3">
        <v>3922</v>
      </c>
      <c r="D12" s="3">
        <v>26</v>
      </c>
      <c r="E12" s="3">
        <v>3896</v>
      </c>
      <c r="F12" s="3">
        <v>3906</v>
      </c>
      <c r="G12" s="3">
        <v>3906</v>
      </c>
      <c r="H12" s="3" t="s">
        <v>198</v>
      </c>
      <c r="I12" s="3">
        <v>0</v>
      </c>
      <c r="J12" s="3" t="s">
        <v>199</v>
      </c>
      <c r="K12" s="3">
        <v>16</v>
      </c>
      <c r="L12" s="3">
        <v>16</v>
      </c>
      <c r="M12" s="3" t="s">
        <v>198</v>
      </c>
      <c r="N12" s="3">
        <v>0</v>
      </c>
      <c r="O12" s="3" t="s">
        <v>199</v>
      </c>
      <c r="P12" s="6"/>
    </row>
    <row r="13" spans="1:16" x14ac:dyDescent="0.25">
      <c r="A13" s="3">
        <v>7</v>
      </c>
      <c r="B13" s="2" t="s">
        <v>230</v>
      </c>
      <c r="C13" s="3">
        <v>247</v>
      </c>
      <c r="D13" s="3">
        <v>12</v>
      </c>
      <c r="E13" s="3">
        <v>235</v>
      </c>
      <c r="F13" s="3">
        <v>231</v>
      </c>
      <c r="G13" s="3">
        <v>226</v>
      </c>
      <c r="H13" s="3" t="s">
        <v>261</v>
      </c>
      <c r="I13" s="3">
        <v>5</v>
      </c>
      <c r="J13" s="3" t="s">
        <v>262</v>
      </c>
      <c r="K13" s="3">
        <v>16</v>
      </c>
      <c r="L13" s="3">
        <v>15</v>
      </c>
      <c r="M13" s="3" t="s">
        <v>256</v>
      </c>
      <c r="N13" s="3">
        <v>1</v>
      </c>
      <c r="O13" s="3" t="s">
        <v>257</v>
      </c>
      <c r="P13" s="6"/>
    </row>
    <row r="14" spans="1:16" ht="20.25" customHeight="1" x14ac:dyDescent="0.25">
      <c r="A14" s="3">
        <v>8</v>
      </c>
      <c r="B14" s="2" t="s">
        <v>172</v>
      </c>
      <c r="C14" s="3">
        <v>430</v>
      </c>
      <c r="D14" s="3">
        <v>278</v>
      </c>
      <c r="E14" s="3">
        <v>152</v>
      </c>
      <c r="F14" s="3">
        <v>156</v>
      </c>
      <c r="G14" s="3">
        <v>156</v>
      </c>
      <c r="H14" s="3" t="s">
        <v>198</v>
      </c>
      <c r="I14" s="3">
        <v>0</v>
      </c>
      <c r="J14" s="3" t="s">
        <v>199</v>
      </c>
      <c r="K14" s="3">
        <v>274</v>
      </c>
      <c r="L14" s="3">
        <v>265</v>
      </c>
      <c r="M14" s="3" t="s">
        <v>263</v>
      </c>
      <c r="N14" s="3">
        <v>9</v>
      </c>
      <c r="O14" s="3" t="s">
        <v>264</v>
      </c>
      <c r="P14" s="6"/>
    </row>
    <row r="15" spans="1:16" ht="20.25" customHeight="1" x14ac:dyDescent="0.25">
      <c r="A15" s="3">
        <v>9</v>
      </c>
      <c r="B15" s="2" t="s">
        <v>173</v>
      </c>
      <c r="C15" s="3">
        <v>8</v>
      </c>
      <c r="D15" s="3">
        <v>4</v>
      </c>
      <c r="E15" s="3">
        <v>4</v>
      </c>
      <c r="F15" s="3">
        <v>8</v>
      </c>
      <c r="G15" s="3">
        <v>8</v>
      </c>
      <c r="H15" s="3" t="s">
        <v>198</v>
      </c>
      <c r="I15" s="3">
        <v>0</v>
      </c>
      <c r="J15" s="3" t="s">
        <v>199</v>
      </c>
      <c r="K15" s="3">
        <v>0</v>
      </c>
      <c r="L15" s="3">
        <v>0</v>
      </c>
      <c r="M15" s="3" t="s">
        <v>199</v>
      </c>
      <c r="N15" s="3">
        <v>0</v>
      </c>
      <c r="O15" s="3" t="s">
        <v>199</v>
      </c>
      <c r="P15" s="6"/>
    </row>
    <row r="16" spans="1:16" x14ac:dyDescent="0.25">
      <c r="A16" s="3">
        <v>10</v>
      </c>
      <c r="B16" s="2" t="s">
        <v>231</v>
      </c>
      <c r="C16" s="3">
        <v>10</v>
      </c>
      <c r="D16" s="3">
        <v>6</v>
      </c>
      <c r="E16" s="3">
        <v>4</v>
      </c>
      <c r="F16" s="3">
        <v>5</v>
      </c>
      <c r="G16" s="3">
        <v>5</v>
      </c>
      <c r="H16" s="3" t="s">
        <v>198</v>
      </c>
      <c r="I16" s="3">
        <v>0</v>
      </c>
      <c r="J16" s="3" t="s">
        <v>199</v>
      </c>
      <c r="K16" s="3">
        <v>5</v>
      </c>
      <c r="L16" s="3">
        <v>5</v>
      </c>
      <c r="M16" s="3" t="s">
        <v>198</v>
      </c>
      <c r="N16" s="3">
        <v>0</v>
      </c>
      <c r="O16" s="3" t="s">
        <v>199</v>
      </c>
      <c r="P16" s="6"/>
    </row>
    <row r="17" spans="1:16" x14ac:dyDescent="0.25">
      <c r="A17" s="3">
        <v>11</v>
      </c>
      <c r="B17" s="2" t="s">
        <v>174</v>
      </c>
      <c r="C17" s="3">
        <v>56</v>
      </c>
      <c r="D17" s="3">
        <v>27</v>
      </c>
      <c r="E17" s="3">
        <v>29</v>
      </c>
      <c r="F17" s="3">
        <v>33</v>
      </c>
      <c r="G17" s="3">
        <v>33</v>
      </c>
      <c r="H17" s="3" t="s">
        <v>198</v>
      </c>
      <c r="I17" s="3">
        <v>0</v>
      </c>
      <c r="J17" s="3" t="s">
        <v>199</v>
      </c>
      <c r="K17" s="3">
        <v>23</v>
      </c>
      <c r="L17" s="3">
        <v>23</v>
      </c>
      <c r="M17" s="3" t="s">
        <v>198</v>
      </c>
      <c r="N17" s="3">
        <v>0</v>
      </c>
      <c r="O17" s="3" t="s">
        <v>199</v>
      </c>
      <c r="P17" s="6"/>
    </row>
    <row r="18" spans="1:16" x14ac:dyDescent="0.25">
      <c r="A18" s="3">
        <v>12</v>
      </c>
      <c r="B18" s="2" t="s">
        <v>175</v>
      </c>
      <c r="C18" s="3">
        <v>3</v>
      </c>
      <c r="D18" s="3">
        <v>0</v>
      </c>
      <c r="E18" s="3">
        <v>3</v>
      </c>
      <c r="F18" s="3">
        <v>2</v>
      </c>
      <c r="G18" s="3">
        <v>2</v>
      </c>
      <c r="H18" s="3" t="s">
        <v>198</v>
      </c>
      <c r="I18" s="3">
        <v>0</v>
      </c>
      <c r="J18" s="3" t="s">
        <v>199</v>
      </c>
      <c r="K18" s="3">
        <v>1</v>
      </c>
      <c r="L18" s="3">
        <v>1</v>
      </c>
      <c r="M18" s="3" t="s">
        <v>198</v>
      </c>
      <c r="N18" s="3">
        <v>0</v>
      </c>
      <c r="O18" s="3" t="s">
        <v>199</v>
      </c>
      <c r="P18" s="6"/>
    </row>
    <row r="19" spans="1:16" x14ac:dyDescent="0.25">
      <c r="A19" s="3">
        <v>13</v>
      </c>
      <c r="B19" s="2" t="s">
        <v>176</v>
      </c>
      <c r="C19" s="3">
        <v>246</v>
      </c>
      <c r="D19" s="3">
        <v>38</v>
      </c>
      <c r="E19" s="3">
        <v>208</v>
      </c>
      <c r="F19" s="3">
        <v>191</v>
      </c>
      <c r="G19" s="3">
        <v>191</v>
      </c>
      <c r="H19" s="3" t="s">
        <v>198</v>
      </c>
      <c r="I19" s="3">
        <v>0</v>
      </c>
      <c r="J19" s="3" t="s">
        <v>199</v>
      </c>
      <c r="K19" s="3">
        <v>55</v>
      </c>
      <c r="L19" s="3">
        <v>55</v>
      </c>
      <c r="M19" s="3" t="s">
        <v>198</v>
      </c>
      <c r="N19" s="3">
        <v>0</v>
      </c>
      <c r="O19" s="3" t="s">
        <v>199</v>
      </c>
      <c r="P19" s="6"/>
    </row>
    <row r="20" spans="1:16" x14ac:dyDescent="0.25">
      <c r="A20" s="3">
        <v>14</v>
      </c>
      <c r="B20" s="2" t="s">
        <v>177</v>
      </c>
      <c r="C20" s="3">
        <v>60</v>
      </c>
      <c r="D20" s="3">
        <v>6</v>
      </c>
      <c r="E20" s="3">
        <v>54</v>
      </c>
      <c r="F20" s="3">
        <v>40</v>
      </c>
      <c r="G20" s="3">
        <v>40</v>
      </c>
      <c r="H20" s="3" t="s">
        <v>198</v>
      </c>
      <c r="I20" s="3">
        <v>0</v>
      </c>
      <c r="J20" s="3" t="s">
        <v>199</v>
      </c>
      <c r="K20" s="3">
        <v>20</v>
      </c>
      <c r="L20" s="3">
        <v>20</v>
      </c>
      <c r="M20" s="3" t="s">
        <v>198</v>
      </c>
      <c r="N20" s="3">
        <v>0</v>
      </c>
      <c r="O20" s="3" t="s">
        <v>199</v>
      </c>
      <c r="P20" s="6"/>
    </row>
    <row r="21" spans="1:16" x14ac:dyDescent="0.25">
      <c r="A21" s="3">
        <v>15</v>
      </c>
      <c r="B21" s="2" t="s">
        <v>178</v>
      </c>
      <c r="C21" s="3">
        <v>11</v>
      </c>
      <c r="D21" s="3">
        <v>4</v>
      </c>
      <c r="E21" s="3">
        <v>7</v>
      </c>
      <c r="F21" s="3">
        <v>10</v>
      </c>
      <c r="G21" s="3">
        <v>10</v>
      </c>
      <c r="H21" s="3" t="s">
        <v>198</v>
      </c>
      <c r="I21" s="3">
        <v>0</v>
      </c>
      <c r="J21" s="3" t="s">
        <v>199</v>
      </c>
      <c r="K21" s="3">
        <v>1</v>
      </c>
      <c r="L21" s="3">
        <v>1</v>
      </c>
      <c r="M21" s="3" t="s">
        <v>198</v>
      </c>
      <c r="N21" s="3">
        <v>0</v>
      </c>
      <c r="O21" s="3" t="s">
        <v>199</v>
      </c>
      <c r="P21" s="6"/>
    </row>
    <row r="22" spans="1:16" x14ac:dyDescent="0.25">
      <c r="A22" s="3">
        <v>16</v>
      </c>
      <c r="B22" s="2" t="s">
        <v>179</v>
      </c>
      <c r="C22" s="3">
        <v>2</v>
      </c>
      <c r="D22" s="3">
        <v>1</v>
      </c>
      <c r="E22" s="3">
        <v>1</v>
      </c>
      <c r="F22" s="3">
        <v>1</v>
      </c>
      <c r="G22" s="3">
        <v>1</v>
      </c>
      <c r="H22" s="3" t="s">
        <v>198</v>
      </c>
      <c r="I22" s="3">
        <v>0</v>
      </c>
      <c r="J22" s="3" t="s">
        <v>199</v>
      </c>
      <c r="K22" s="3">
        <v>1</v>
      </c>
      <c r="L22" s="3">
        <v>1</v>
      </c>
      <c r="M22" s="3" t="s">
        <v>198</v>
      </c>
      <c r="N22" s="3">
        <v>0</v>
      </c>
      <c r="O22" s="3" t="s">
        <v>199</v>
      </c>
      <c r="P22" s="6"/>
    </row>
    <row r="23" spans="1:16" x14ac:dyDescent="0.25">
      <c r="A23" s="3">
        <v>17</v>
      </c>
      <c r="B23" s="2" t="s">
        <v>180</v>
      </c>
      <c r="C23" s="3">
        <v>141</v>
      </c>
      <c r="D23" s="3">
        <v>73</v>
      </c>
      <c r="E23" s="3">
        <v>68</v>
      </c>
      <c r="F23" s="3">
        <v>85</v>
      </c>
      <c r="G23" s="3">
        <v>83</v>
      </c>
      <c r="H23" s="10">
        <v>0.97599999999999998</v>
      </c>
      <c r="I23" s="3">
        <v>2</v>
      </c>
      <c r="J23" s="3" t="s">
        <v>266</v>
      </c>
      <c r="K23" s="3">
        <v>56</v>
      </c>
      <c r="L23" s="3">
        <v>48</v>
      </c>
      <c r="M23" s="3" t="s">
        <v>267</v>
      </c>
      <c r="N23" s="3">
        <v>8</v>
      </c>
      <c r="O23" s="3" t="s">
        <v>268</v>
      </c>
      <c r="P23" s="6"/>
    </row>
    <row r="24" spans="1:16" x14ac:dyDescent="0.25">
      <c r="A24" s="3">
        <v>18</v>
      </c>
      <c r="B24" s="2" t="s">
        <v>181</v>
      </c>
      <c r="C24" s="3">
        <v>2064</v>
      </c>
      <c r="D24" s="3">
        <v>464</v>
      </c>
      <c r="E24" s="3">
        <v>1600</v>
      </c>
      <c r="F24" s="3">
        <v>1564</v>
      </c>
      <c r="G24" s="3">
        <v>1564</v>
      </c>
      <c r="H24" s="3" t="s">
        <v>198</v>
      </c>
      <c r="I24" s="3">
        <v>0</v>
      </c>
      <c r="J24" s="3" t="s">
        <v>199</v>
      </c>
      <c r="K24" s="3">
        <v>500</v>
      </c>
      <c r="L24" s="3">
        <v>500</v>
      </c>
      <c r="M24" s="3" t="s">
        <v>198</v>
      </c>
      <c r="N24" s="3">
        <v>0</v>
      </c>
      <c r="O24" s="3" t="s">
        <v>199</v>
      </c>
      <c r="P24" s="6"/>
    </row>
    <row r="25" spans="1:16" x14ac:dyDescent="0.25">
      <c r="A25" s="3">
        <v>19</v>
      </c>
      <c r="B25" s="2" t="s">
        <v>182</v>
      </c>
      <c r="C25" s="3">
        <v>66</v>
      </c>
      <c r="D25" s="3">
        <v>5</v>
      </c>
      <c r="E25" s="3">
        <v>61</v>
      </c>
      <c r="F25" s="3">
        <v>62</v>
      </c>
      <c r="G25" s="3">
        <v>62</v>
      </c>
      <c r="H25" s="3" t="s">
        <v>198</v>
      </c>
      <c r="I25" s="3">
        <v>0</v>
      </c>
      <c r="J25" s="3" t="s">
        <v>199</v>
      </c>
      <c r="K25" s="3">
        <v>4</v>
      </c>
      <c r="L25" s="3">
        <v>4</v>
      </c>
      <c r="M25" s="3" t="s">
        <v>198</v>
      </c>
      <c r="N25" s="3">
        <v>0</v>
      </c>
      <c r="O25" s="3" t="s">
        <v>199</v>
      </c>
      <c r="P25" s="6"/>
    </row>
    <row r="26" spans="1:16" x14ac:dyDescent="0.25">
      <c r="A26" s="3">
        <v>20</v>
      </c>
      <c r="B26" s="2" t="s">
        <v>183</v>
      </c>
      <c r="C26" s="3">
        <v>224</v>
      </c>
      <c r="D26" s="3">
        <v>72</v>
      </c>
      <c r="E26" s="3">
        <v>152</v>
      </c>
      <c r="F26" s="3">
        <v>153</v>
      </c>
      <c r="G26" s="3">
        <v>153</v>
      </c>
      <c r="H26" s="3" t="s">
        <v>198</v>
      </c>
      <c r="I26" s="3">
        <v>0</v>
      </c>
      <c r="J26" s="3" t="s">
        <v>199</v>
      </c>
      <c r="K26" s="3">
        <v>71</v>
      </c>
      <c r="L26" s="3">
        <v>71</v>
      </c>
      <c r="M26" s="3" t="s">
        <v>198</v>
      </c>
      <c r="N26" s="3">
        <v>0</v>
      </c>
      <c r="O26" s="3" t="s">
        <v>199</v>
      </c>
      <c r="P26" s="6"/>
    </row>
    <row r="27" spans="1:16" x14ac:dyDescent="0.25">
      <c r="A27" s="3">
        <v>21</v>
      </c>
      <c r="B27" s="2" t="s">
        <v>184</v>
      </c>
      <c r="C27" s="3">
        <v>519</v>
      </c>
      <c r="D27" s="3">
        <v>253</v>
      </c>
      <c r="E27" s="3">
        <v>266</v>
      </c>
      <c r="F27" s="3">
        <v>260</v>
      </c>
      <c r="G27" s="3">
        <v>260</v>
      </c>
      <c r="H27" s="3" t="s">
        <v>198</v>
      </c>
      <c r="I27" s="3">
        <v>0</v>
      </c>
      <c r="J27" s="3" t="s">
        <v>199</v>
      </c>
      <c r="K27" s="3">
        <v>259</v>
      </c>
      <c r="L27" s="3">
        <v>259</v>
      </c>
      <c r="M27" s="3" t="s">
        <v>198</v>
      </c>
      <c r="N27" s="3">
        <v>0</v>
      </c>
      <c r="O27" s="3" t="s">
        <v>199</v>
      </c>
      <c r="P27" s="6"/>
    </row>
    <row r="28" spans="1:16" x14ac:dyDescent="0.25">
      <c r="A28" s="3">
        <v>22</v>
      </c>
      <c r="B28" s="2" t="s">
        <v>185</v>
      </c>
      <c r="C28" s="3">
        <v>14</v>
      </c>
      <c r="D28" s="3">
        <v>0</v>
      </c>
      <c r="E28" s="3">
        <v>14</v>
      </c>
      <c r="F28" s="3">
        <v>14</v>
      </c>
      <c r="G28" s="3">
        <v>14</v>
      </c>
      <c r="H28" s="3" t="s">
        <v>198</v>
      </c>
      <c r="I28" s="3">
        <v>0</v>
      </c>
      <c r="J28" s="3" t="s">
        <v>199</v>
      </c>
      <c r="K28" s="3">
        <v>0</v>
      </c>
      <c r="L28" s="3">
        <v>0</v>
      </c>
      <c r="M28" s="3" t="s">
        <v>199</v>
      </c>
      <c r="N28" s="3">
        <v>0</v>
      </c>
      <c r="O28" s="3" t="s">
        <v>199</v>
      </c>
      <c r="P28" s="6"/>
    </row>
    <row r="29" spans="1:16" x14ac:dyDescent="0.25">
      <c r="A29" s="41" t="s">
        <v>169</v>
      </c>
      <c r="B29" s="42"/>
      <c r="C29" s="5">
        <f>SUM(C10:C28)</f>
        <v>8027</v>
      </c>
      <c r="D29" s="5">
        <f>SUM(D10:D28)</f>
        <v>1270</v>
      </c>
      <c r="E29" s="5">
        <f>SUM(E10:E28)</f>
        <v>6757</v>
      </c>
      <c r="F29" s="5">
        <f>SUM(F10:F28)</f>
        <v>6724</v>
      </c>
      <c r="G29" s="5">
        <f>SUM(G10:G28)</f>
        <v>6717</v>
      </c>
      <c r="H29" s="5" t="str">
        <f>CONCATENATE(IF(G29=0,0,ROUND(G29/F29*100,1))," %")</f>
        <v>99.9 %</v>
      </c>
      <c r="I29" s="5">
        <f>SUM(I10:I28)</f>
        <v>7</v>
      </c>
      <c r="J29" s="5" t="str">
        <f>CONCATENATE(IF(I29=0,0,ROUND(I29/F29*100,1))," %")</f>
        <v>0.1 %</v>
      </c>
      <c r="K29" s="5">
        <f>SUM(K10:K28)</f>
        <v>1303</v>
      </c>
      <c r="L29" s="5">
        <f>SUM(L10:L28)</f>
        <v>1285</v>
      </c>
      <c r="M29" s="5" t="str">
        <f>CONCATENATE(IF(L29=0,0,ROUND(L29/K29*100,1))," %")</f>
        <v>98.6 %</v>
      </c>
      <c r="N29" s="5">
        <f>SUM(N10:N28)</f>
        <v>18</v>
      </c>
      <c r="O29" s="5" t="str">
        <f>CONCATENATE(IF(N29=0,0,ROUND(N29/K29*100,1))," %")</f>
        <v>1.4 %</v>
      </c>
      <c r="P29" s="5"/>
    </row>
  </sheetData>
  <mergeCells count="22">
    <mergeCell ref="C5:C8"/>
    <mergeCell ref="C4:E4"/>
    <mergeCell ref="A4:A8"/>
    <mergeCell ref="B4:B8"/>
    <mergeCell ref="I7:J7"/>
    <mergeCell ref="D5:E5"/>
    <mergeCell ref="A29:B29"/>
    <mergeCell ref="A2:P2"/>
    <mergeCell ref="A3:P3"/>
    <mergeCell ref="F4:O4"/>
    <mergeCell ref="P4:P8"/>
    <mergeCell ref="F5:J5"/>
    <mergeCell ref="K5:O5"/>
    <mergeCell ref="F6:F8"/>
    <mergeCell ref="G6:J6"/>
    <mergeCell ref="K6:K8"/>
    <mergeCell ref="L6:O6"/>
    <mergeCell ref="L7:M7"/>
    <mergeCell ref="N7:O7"/>
    <mergeCell ref="D6:D8"/>
    <mergeCell ref="G7:H7"/>
    <mergeCell ref="E6:E8"/>
  </mergeCells>
  <phoneticPr fontId="5" type="noConversion"/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workbookViewId="0">
      <selection activeCell="A2" sqref="A2:P2"/>
    </sheetView>
  </sheetViews>
  <sheetFormatPr defaultRowHeight="15.75" x14ac:dyDescent="0.25"/>
  <cols>
    <col min="1" max="1" width="6.7109375" style="1" customWidth="1"/>
    <col min="2" max="2" width="29.7109375" style="1" customWidth="1"/>
    <col min="3" max="10" width="9.140625" style="1"/>
    <col min="11" max="11" width="14.28515625" style="1" customWidth="1"/>
    <col min="12" max="16384" width="9.140625" style="1"/>
  </cols>
  <sheetData>
    <row r="2" spans="1:16" x14ac:dyDescent="0.25">
      <c r="A2" s="43" t="s">
        <v>189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44" t="s">
        <v>260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customHeight="1" x14ac:dyDescent="0.25">
      <c r="A4" s="45" t="s">
        <v>0</v>
      </c>
      <c r="B4" s="45" t="s">
        <v>1</v>
      </c>
      <c r="C4" s="45" t="s">
        <v>2</v>
      </c>
      <c r="D4" s="45"/>
      <c r="E4" s="45"/>
      <c r="F4" s="45" t="s">
        <v>3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186</v>
      </c>
    </row>
    <row r="5" spans="1:16" ht="15.75" customHeight="1" x14ac:dyDescent="0.25">
      <c r="A5" s="45"/>
      <c r="B5" s="45"/>
      <c r="C5" s="45" t="s">
        <v>4</v>
      </c>
      <c r="D5" s="45" t="s">
        <v>5</v>
      </c>
      <c r="E5" s="45"/>
      <c r="F5" s="45" t="s">
        <v>6</v>
      </c>
      <c r="G5" s="45"/>
      <c r="H5" s="45"/>
      <c r="I5" s="45"/>
      <c r="J5" s="45"/>
      <c r="K5" s="45" t="s">
        <v>204</v>
      </c>
      <c r="L5" s="45"/>
      <c r="M5" s="45"/>
      <c r="N5" s="45"/>
      <c r="O5" s="45"/>
      <c r="P5" s="45"/>
    </row>
    <row r="6" spans="1:16" ht="15.75" customHeight="1" x14ac:dyDescent="0.25">
      <c r="A6" s="46"/>
      <c r="B6" s="47"/>
      <c r="C6" s="46"/>
      <c r="D6" s="45" t="s">
        <v>7</v>
      </c>
      <c r="E6" s="45" t="s">
        <v>8</v>
      </c>
      <c r="F6" s="46" t="s">
        <v>4</v>
      </c>
      <c r="G6" s="46" t="s">
        <v>5</v>
      </c>
      <c r="H6" s="46"/>
      <c r="I6" s="46"/>
      <c r="J6" s="46"/>
      <c r="K6" s="46" t="s">
        <v>4</v>
      </c>
      <c r="L6" s="46" t="s">
        <v>5</v>
      </c>
      <c r="M6" s="46"/>
      <c r="N6" s="46"/>
      <c r="O6" s="46"/>
      <c r="P6" s="46"/>
    </row>
    <row r="7" spans="1:16" x14ac:dyDescent="0.25">
      <c r="A7" s="46"/>
      <c r="B7" s="47"/>
      <c r="C7" s="46"/>
      <c r="D7" s="45"/>
      <c r="E7" s="45"/>
      <c r="F7" s="46"/>
      <c r="G7" s="46" t="s">
        <v>9</v>
      </c>
      <c r="H7" s="46"/>
      <c r="I7" s="46" t="s">
        <v>10</v>
      </c>
      <c r="J7" s="46"/>
      <c r="K7" s="46"/>
      <c r="L7" s="46" t="s">
        <v>205</v>
      </c>
      <c r="M7" s="46"/>
      <c r="N7" s="46" t="s">
        <v>238</v>
      </c>
      <c r="O7" s="46"/>
      <c r="P7" s="46"/>
    </row>
    <row r="8" spans="1:16" x14ac:dyDescent="0.25">
      <c r="A8" s="46"/>
      <c r="B8" s="47"/>
      <c r="C8" s="46"/>
      <c r="D8" s="45"/>
      <c r="E8" s="45"/>
      <c r="F8" s="46"/>
      <c r="G8" s="9" t="s">
        <v>11</v>
      </c>
      <c r="H8" s="9" t="s">
        <v>12</v>
      </c>
      <c r="I8" s="9" t="s">
        <v>11</v>
      </c>
      <c r="J8" s="9" t="s">
        <v>12</v>
      </c>
      <c r="K8" s="46"/>
      <c r="L8" s="9" t="s">
        <v>11</v>
      </c>
      <c r="M8" s="9" t="s">
        <v>12</v>
      </c>
      <c r="N8" s="9" t="s">
        <v>11</v>
      </c>
      <c r="O8" s="9" t="s">
        <v>206</v>
      </c>
      <c r="P8" s="46"/>
    </row>
    <row r="9" spans="1:16" x14ac:dyDescent="0.25">
      <c r="A9" s="3">
        <v>1</v>
      </c>
      <c r="B9" s="4">
        <v>2</v>
      </c>
      <c r="C9" s="3" t="s">
        <v>13</v>
      </c>
      <c r="D9" s="3">
        <v>4</v>
      </c>
      <c r="E9" s="3">
        <v>5</v>
      </c>
      <c r="F9" s="3" t="s">
        <v>14</v>
      </c>
      <c r="G9" s="3">
        <v>7</v>
      </c>
      <c r="H9" s="3">
        <v>8</v>
      </c>
      <c r="I9" s="3">
        <v>9</v>
      </c>
      <c r="J9" s="3">
        <v>10</v>
      </c>
      <c r="K9" s="3" t="s">
        <v>207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</row>
    <row r="10" spans="1:16" x14ac:dyDescent="0.25">
      <c r="A10" s="3">
        <v>1</v>
      </c>
      <c r="B10" s="7" t="s">
        <v>53</v>
      </c>
      <c r="C10" s="6">
        <v>5201</v>
      </c>
      <c r="D10" s="6">
        <v>1371</v>
      </c>
      <c r="E10" s="6">
        <v>3830</v>
      </c>
      <c r="F10" s="6">
        <v>3733</v>
      </c>
      <c r="G10" s="6">
        <v>3698</v>
      </c>
      <c r="H10" s="8">
        <v>0.99099999999999999</v>
      </c>
      <c r="I10" s="6">
        <v>35</v>
      </c>
      <c r="J10" s="6" t="s">
        <v>245</v>
      </c>
      <c r="K10" s="6">
        <v>1468</v>
      </c>
      <c r="L10" s="6">
        <v>268</v>
      </c>
      <c r="M10" s="6" t="s">
        <v>269</v>
      </c>
      <c r="N10" s="6">
        <v>1200</v>
      </c>
      <c r="O10" s="6" t="s">
        <v>270</v>
      </c>
      <c r="P10" s="3"/>
    </row>
    <row r="11" spans="1:16" x14ac:dyDescent="0.25">
      <c r="A11" s="3">
        <v>2</v>
      </c>
      <c r="B11" s="7" t="s">
        <v>16</v>
      </c>
      <c r="C11" s="6">
        <v>3831</v>
      </c>
      <c r="D11" s="6">
        <v>949</v>
      </c>
      <c r="E11" s="6">
        <v>2882</v>
      </c>
      <c r="F11" s="6">
        <v>2785</v>
      </c>
      <c r="G11" s="6">
        <v>2779</v>
      </c>
      <c r="H11" s="6" t="s">
        <v>271</v>
      </c>
      <c r="I11" s="6">
        <v>6</v>
      </c>
      <c r="J11" s="6" t="s">
        <v>272</v>
      </c>
      <c r="K11" s="6">
        <v>1046</v>
      </c>
      <c r="L11" s="6">
        <v>270</v>
      </c>
      <c r="M11" s="6" t="s">
        <v>273</v>
      </c>
      <c r="N11" s="6">
        <v>776</v>
      </c>
      <c r="O11" s="6" t="s">
        <v>274</v>
      </c>
      <c r="P11" s="3"/>
    </row>
    <row r="12" spans="1:16" x14ac:dyDescent="0.25">
      <c r="A12" s="3">
        <v>3</v>
      </c>
      <c r="B12" s="7" t="s">
        <v>93</v>
      </c>
      <c r="C12" s="6">
        <v>7948</v>
      </c>
      <c r="D12" s="6">
        <v>207</v>
      </c>
      <c r="E12" s="6">
        <v>7741</v>
      </c>
      <c r="F12" s="6">
        <v>7414</v>
      </c>
      <c r="G12" s="6">
        <v>7208</v>
      </c>
      <c r="H12" s="6" t="s">
        <v>254</v>
      </c>
      <c r="I12" s="6">
        <v>206</v>
      </c>
      <c r="J12" s="6" t="s">
        <v>255</v>
      </c>
      <c r="K12" s="6">
        <v>534</v>
      </c>
      <c r="L12" s="6">
        <v>451</v>
      </c>
      <c r="M12" s="6" t="s">
        <v>275</v>
      </c>
      <c r="N12" s="6">
        <v>83</v>
      </c>
      <c r="O12" s="6" t="s">
        <v>276</v>
      </c>
      <c r="P12" s="3"/>
    </row>
    <row r="13" spans="1:16" x14ac:dyDescent="0.25">
      <c r="A13" s="3">
        <v>4</v>
      </c>
      <c r="B13" s="7" t="s">
        <v>67</v>
      </c>
      <c r="C13" s="6">
        <v>7169</v>
      </c>
      <c r="D13" s="6">
        <v>1533</v>
      </c>
      <c r="E13" s="6">
        <v>5636</v>
      </c>
      <c r="F13" s="6">
        <v>5658</v>
      </c>
      <c r="G13" s="6">
        <v>5143</v>
      </c>
      <c r="H13" s="8">
        <v>0.90900000000000003</v>
      </c>
      <c r="I13" s="6">
        <v>515</v>
      </c>
      <c r="J13" s="6" t="s">
        <v>277</v>
      </c>
      <c r="K13" s="6">
        <v>1512</v>
      </c>
      <c r="L13" s="6">
        <v>602</v>
      </c>
      <c r="M13" s="6" t="s">
        <v>278</v>
      </c>
      <c r="N13" s="6">
        <v>910</v>
      </c>
      <c r="O13" s="6" t="s">
        <v>279</v>
      </c>
      <c r="P13" s="3"/>
    </row>
    <row r="14" spans="1:16" x14ac:dyDescent="0.25">
      <c r="A14" s="3">
        <v>5</v>
      </c>
      <c r="B14" s="7" t="s">
        <v>80</v>
      </c>
      <c r="C14" s="6">
        <v>3955</v>
      </c>
      <c r="D14" s="6">
        <v>165</v>
      </c>
      <c r="E14" s="6">
        <v>3790</v>
      </c>
      <c r="F14" s="6">
        <v>3575</v>
      </c>
      <c r="G14" s="6">
        <v>3565</v>
      </c>
      <c r="H14" s="6" t="s">
        <v>213</v>
      </c>
      <c r="I14" s="6">
        <v>10</v>
      </c>
      <c r="J14" s="6" t="s">
        <v>214</v>
      </c>
      <c r="K14" s="6">
        <v>380</v>
      </c>
      <c r="L14" s="6">
        <v>349</v>
      </c>
      <c r="M14" s="6" t="s">
        <v>280</v>
      </c>
      <c r="N14" s="6">
        <v>31</v>
      </c>
      <c r="O14" s="8">
        <v>8.2000000000000003E-2</v>
      </c>
      <c r="P14" s="3"/>
    </row>
    <row r="15" spans="1:16" x14ac:dyDescent="0.25">
      <c r="A15" s="3">
        <v>6</v>
      </c>
      <c r="B15" s="7" t="s">
        <v>24</v>
      </c>
      <c r="C15" s="6">
        <v>8701</v>
      </c>
      <c r="D15" s="6">
        <v>1205</v>
      </c>
      <c r="E15" s="6">
        <v>7496</v>
      </c>
      <c r="F15" s="6">
        <v>7676</v>
      </c>
      <c r="G15" s="6">
        <v>6578</v>
      </c>
      <c r="H15" s="6" t="s">
        <v>267</v>
      </c>
      <c r="I15" s="6">
        <v>1098</v>
      </c>
      <c r="J15" s="6" t="s">
        <v>268</v>
      </c>
      <c r="K15" s="6">
        <v>1025</v>
      </c>
      <c r="L15" s="6">
        <v>627</v>
      </c>
      <c r="M15" s="6" t="s">
        <v>281</v>
      </c>
      <c r="N15" s="6">
        <v>398</v>
      </c>
      <c r="O15" s="6" t="s">
        <v>282</v>
      </c>
      <c r="P15" s="3"/>
    </row>
    <row r="16" spans="1:16" x14ac:dyDescent="0.25">
      <c r="A16" s="3">
        <v>7</v>
      </c>
      <c r="B16" s="7" t="s">
        <v>111</v>
      </c>
      <c r="C16" s="6">
        <v>6288</v>
      </c>
      <c r="D16" s="6">
        <v>344</v>
      </c>
      <c r="E16" s="6">
        <v>5944</v>
      </c>
      <c r="F16" s="6">
        <v>5975</v>
      </c>
      <c r="G16" s="6">
        <v>5974</v>
      </c>
      <c r="H16" s="6" t="s">
        <v>198</v>
      </c>
      <c r="I16" s="6">
        <v>1</v>
      </c>
      <c r="J16" s="6" t="s">
        <v>199</v>
      </c>
      <c r="K16" s="6">
        <v>313</v>
      </c>
      <c r="L16" s="6">
        <v>313</v>
      </c>
      <c r="M16" s="6" t="s">
        <v>198</v>
      </c>
      <c r="N16" s="6">
        <v>0</v>
      </c>
      <c r="O16" s="6" t="s">
        <v>199</v>
      </c>
      <c r="P16" s="3"/>
    </row>
    <row r="17" spans="1:16" x14ac:dyDescent="0.25">
      <c r="A17" s="3">
        <v>8</v>
      </c>
      <c r="B17" s="7" t="s">
        <v>211</v>
      </c>
      <c r="C17" s="6">
        <v>4713</v>
      </c>
      <c r="D17" s="6">
        <v>58</v>
      </c>
      <c r="E17" s="6">
        <v>4655</v>
      </c>
      <c r="F17" s="6">
        <v>4433</v>
      </c>
      <c r="G17" s="6">
        <v>4430</v>
      </c>
      <c r="H17" s="8">
        <v>0.999</v>
      </c>
      <c r="I17" s="6">
        <v>3</v>
      </c>
      <c r="J17" s="6" t="s">
        <v>219</v>
      </c>
      <c r="K17" s="6">
        <v>281</v>
      </c>
      <c r="L17" s="6">
        <v>272</v>
      </c>
      <c r="M17" s="6" t="s">
        <v>252</v>
      </c>
      <c r="N17" s="6">
        <v>9</v>
      </c>
      <c r="O17" s="6" t="s">
        <v>253</v>
      </c>
      <c r="P17" s="3"/>
    </row>
    <row r="18" spans="1:16" x14ac:dyDescent="0.25">
      <c r="A18" s="3">
        <v>9</v>
      </c>
      <c r="B18" s="7" t="s">
        <v>38</v>
      </c>
      <c r="C18" s="6">
        <v>4986</v>
      </c>
      <c r="D18" s="6">
        <v>430</v>
      </c>
      <c r="E18" s="6">
        <v>4556</v>
      </c>
      <c r="F18" s="6">
        <v>4453</v>
      </c>
      <c r="G18" s="6">
        <v>4042</v>
      </c>
      <c r="H18" s="6" t="s">
        <v>283</v>
      </c>
      <c r="I18" s="6">
        <v>411</v>
      </c>
      <c r="J18" s="8">
        <v>9.1999999999999998E-2</v>
      </c>
      <c r="K18" s="6">
        <v>533</v>
      </c>
      <c r="L18" s="6">
        <v>339</v>
      </c>
      <c r="M18" s="6" t="s">
        <v>284</v>
      </c>
      <c r="N18" s="6">
        <v>194</v>
      </c>
      <c r="O18" s="6" t="s">
        <v>285</v>
      </c>
      <c r="P18" s="3"/>
    </row>
    <row r="19" spans="1:16" x14ac:dyDescent="0.25">
      <c r="A19" s="3">
        <v>10</v>
      </c>
      <c r="B19" s="7" t="s">
        <v>130</v>
      </c>
      <c r="C19" s="6">
        <v>7127</v>
      </c>
      <c r="D19" s="6">
        <v>826</v>
      </c>
      <c r="E19" s="6">
        <v>6301</v>
      </c>
      <c r="F19" s="6">
        <v>6301</v>
      </c>
      <c r="G19" s="6">
        <v>5952</v>
      </c>
      <c r="H19" s="6" t="s">
        <v>286</v>
      </c>
      <c r="I19" s="6">
        <v>349</v>
      </c>
      <c r="J19" s="6" t="s">
        <v>287</v>
      </c>
      <c r="K19" s="6">
        <v>826</v>
      </c>
      <c r="L19" s="6">
        <v>547</v>
      </c>
      <c r="M19" s="6" t="s">
        <v>288</v>
      </c>
      <c r="N19" s="6">
        <v>279</v>
      </c>
      <c r="O19" s="6" t="s">
        <v>289</v>
      </c>
      <c r="P19" s="3"/>
    </row>
    <row r="20" spans="1:16" x14ac:dyDescent="0.25">
      <c r="A20" s="3">
        <v>11</v>
      </c>
      <c r="B20" s="7" t="s">
        <v>148</v>
      </c>
      <c r="C20" s="6">
        <v>3415</v>
      </c>
      <c r="D20" s="6">
        <v>166</v>
      </c>
      <c r="E20" s="6">
        <v>3249</v>
      </c>
      <c r="F20" s="6">
        <v>3284</v>
      </c>
      <c r="G20" s="6">
        <v>3128</v>
      </c>
      <c r="H20" s="6" t="s">
        <v>290</v>
      </c>
      <c r="I20" s="6">
        <v>156</v>
      </c>
      <c r="J20" s="6" t="s">
        <v>291</v>
      </c>
      <c r="K20" s="6">
        <v>131</v>
      </c>
      <c r="L20" s="6">
        <v>120</v>
      </c>
      <c r="M20" s="8">
        <v>0.91600000000000004</v>
      </c>
      <c r="N20" s="6">
        <v>11</v>
      </c>
      <c r="O20" s="6" t="s">
        <v>292</v>
      </c>
      <c r="P20" s="3"/>
    </row>
    <row r="21" spans="1:16" x14ac:dyDescent="0.25">
      <c r="A21" s="41" t="s">
        <v>169</v>
      </c>
      <c r="B21" s="42"/>
      <c r="C21" s="5">
        <f>SUM(C10:C20)</f>
        <v>63334</v>
      </c>
      <c r="D21" s="5">
        <f>SUM(D10:D20)</f>
        <v>7254</v>
      </c>
      <c r="E21" s="5">
        <f>SUM(E10:E20)</f>
        <v>56080</v>
      </c>
      <c r="F21" s="5">
        <f>SUM(F10:F20)</f>
        <v>55287</v>
      </c>
      <c r="G21" s="5">
        <f>SUM(G10:G20)</f>
        <v>52497</v>
      </c>
      <c r="H21" s="5" t="str">
        <f>CONCATENATE(IF(G21=0,0,ROUND(G21/F21*100,1))," %")</f>
        <v>95 %</v>
      </c>
      <c r="I21" s="5">
        <f>SUM(I10:I20)</f>
        <v>2790</v>
      </c>
      <c r="J21" s="5" t="str">
        <f>CONCATENATE(IF(I21=0,0,ROUND(I21/F21*100,1))," %")</f>
        <v>5 %</v>
      </c>
      <c r="K21" s="5">
        <f>SUM(K10:K20)</f>
        <v>8049</v>
      </c>
      <c r="L21" s="5">
        <f>SUM(L10:L20)</f>
        <v>4158</v>
      </c>
      <c r="M21" s="5" t="str">
        <f>CONCATENATE(IF(L21=0,0,ROUND(L21/K21*100,1))," %")</f>
        <v>51.7 %</v>
      </c>
      <c r="N21" s="5">
        <f>SUM(N10:N20)</f>
        <v>3891</v>
      </c>
      <c r="O21" s="5" t="str">
        <f>CONCATENATE(IF(N21=0,0,ROUND(N21/K21*100,1))," %")</f>
        <v>48.3 %</v>
      </c>
      <c r="P21" s="5"/>
    </row>
  </sheetData>
  <mergeCells count="22">
    <mergeCell ref="A21:B21"/>
    <mergeCell ref="D5:E5"/>
    <mergeCell ref="D6:D8"/>
    <mergeCell ref="G7:H7"/>
    <mergeCell ref="E6:E8"/>
    <mergeCell ref="C5:C8"/>
    <mergeCell ref="A4:A8"/>
    <mergeCell ref="B4:B8"/>
    <mergeCell ref="A2:P2"/>
    <mergeCell ref="A3:P3"/>
    <mergeCell ref="F4:O4"/>
    <mergeCell ref="P4:P8"/>
    <mergeCell ref="F5:J5"/>
    <mergeCell ref="K5:O5"/>
    <mergeCell ref="F6:F8"/>
    <mergeCell ref="G6:J6"/>
    <mergeCell ref="K6:K8"/>
    <mergeCell ref="L6:O6"/>
    <mergeCell ref="N7:O7"/>
    <mergeCell ref="C4:E4"/>
    <mergeCell ref="I7:J7"/>
    <mergeCell ref="L7:M7"/>
  </mergeCells>
  <pageMargins left="0.7" right="0.7" top="0.75" bottom="0.75" header="0.3" footer="0.3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6"/>
  <sheetViews>
    <sheetView workbookViewId="0">
      <pane ySplit="9" topLeftCell="A10" activePane="bottomLeft" state="frozen"/>
      <selection pane="bottomLeft" activeCell="A2" sqref="A2:Q2"/>
    </sheetView>
  </sheetViews>
  <sheetFormatPr defaultRowHeight="15.75" x14ac:dyDescent="0.25"/>
  <cols>
    <col min="1" max="1" width="6.28515625" style="1" customWidth="1"/>
    <col min="2" max="2" width="27.5703125" style="1" customWidth="1"/>
    <col min="3" max="3" width="10.7109375" style="1" customWidth="1"/>
    <col min="4" max="16384" width="9.140625" style="1"/>
  </cols>
  <sheetData>
    <row r="1" spans="1:17" ht="17.25" customHeight="1" x14ac:dyDescent="0.25"/>
    <row r="2" spans="1:17" x14ac:dyDescent="0.25">
      <c r="A2" s="43" t="s">
        <v>190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x14ac:dyDescent="0.25">
      <c r="A3" s="44" t="s">
        <v>260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" customHeight="1" x14ac:dyDescent="0.25">
      <c r="A4" s="45" t="s">
        <v>0</v>
      </c>
      <c r="B4" s="45" t="s">
        <v>1</v>
      </c>
      <c r="C4" s="45" t="s">
        <v>187</v>
      </c>
      <c r="D4" s="45" t="s">
        <v>2</v>
      </c>
      <c r="E4" s="45"/>
      <c r="F4" s="45"/>
      <c r="G4" s="45" t="s">
        <v>3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186</v>
      </c>
    </row>
    <row r="5" spans="1:17" ht="15" customHeight="1" x14ac:dyDescent="0.25">
      <c r="A5" s="45"/>
      <c r="B5" s="45"/>
      <c r="C5" s="45"/>
      <c r="D5" s="45" t="s">
        <v>4</v>
      </c>
      <c r="E5" s="45" t="s">
        <v>5</v>
      </c>
      <c r="F5" s="45"/>
      <c r="G5" s="45" t="s">
        <v>6</v>
      </c>
      <c r="H5" s="45"/>
      <c r="I5" s="45"/>
      <c r="J5" s="45"/>
      <c r="K5" s="45"/>
      <c r="L5" s="45" t="s">
        <v>204</v>
      </c>
      <c r="M5" s="45"/>
      <c r="N5" s="45"/>
      <c r="O5" s="45"/>
      <c r="P5" s="45"/>
      <c r="Q5" s="45"/>
    </row>
    <row r="6" spans="1:17" ht="15.75" customHeight="1" x14ac:dyDescent="0.25">
      <c r="A6" s="46"/>
      <c r="B6" s="47"/>
      <c r="C6" s="45"/>
      <c r="D6" s="46"/>
      <c r="E6" s="45" t="s">
        <v>7</v>
      </c>
      <c r="F6" s="45" t="s">
        <v>8</v>
      </c>
      <c r="G6" s="46" t="s">
        <v>5</v>
      </c>
      <c r="H6" s="46"/>
      <c r="I6" s="46"/>
      <c r="J6" s="46"/>
      <c r="K6" s="46"/>
      <c r="L6" s="46" t="s">
        <v>4</v>
      </c>
      <c r="M6" s="46" t="s">
        <v>5</v>
      </c>
      <c r="N6" s="46"/>
      <c r="O6" s="46"/>
      <c r="P6" s="46"/>
      <c r="Q6" s="46"/>
    </row>
    <row r="7" spans="1:17" x14ac:dyDescent="0.25">
      <c r="A7" s="46"/>
      <c r="B7" s="47"/>
      <c r="C7" s="45"/>
      <c r="D7" s="46"/>
      <c r="E7" s="45"/>
      <c r="F7" s="45"/>
      <c r="G7" s="46"/>
      <c r="H7" s="46" t="s">
        <v>9</v>
      </c>
      <c r="I7" s="46"/>
      <c r="J7" s="46" t="s">
        <v>10</v>
      </c>
      <c r="K7" s="46"/>
      <c r="L7" s="46"/>
      <c r="M7" s="46" t="s">
        <v>205</v>
      </c>
      <c r="N7" s="46"/>
      <c r="O7" s="46" t="s">
        <v>238</v>
      </c>
      <c r="P7" s="46"/>
      <c r="Q7" s="46"/>
    </row>
    <row r="8" spans="1:17" x14ac:dyDescent="0.25">
      <c r="A8" s="46"/>
      <c r="B8" s="47"/>
      <c r="C8" s="45"/>
      <c r="D8" s="46"/>
      <c r="E8" s="45"/>
      <c r="F8" s="45"/>
      <c r="G8" s="46"/>
      <c r="H8" s="9" t="s">
        <v>11</v>
      </c>
      <c r="I8" s="9" t="s">
        <v>12</v>
      </c>
      <c r="J8" s="9" t="s">
        <v>11</v>
      </c>
      <c r="K8" s="9" t="s">
        <v>12</v>
      </c>
      <c r="L8" s="46"/>
      <c r="M8" s="9" t="s">
        <v>11</v>
      </c>
      <c r="N8" s="9" t="s">
        <v>12</v>
      </c>
      <c r="O8" s="9" t="s">
        <v>11</v>
      </c>
      <c r="P8" s="9" t="s">
        <v>206</v>
      </c>
      <c r="Q8" s="46"/>
    </row>
    <row r="9" spans="1:17" x14ac:dyDescent="0.25">
      <c r="A9" s="3">
        <v>1</v>
      </c>
      <c r="B9" s="2">
        <v>2</v>
      </c>
      <c r="C9" s="4"/>
      <c r="D9" s="3" t="s">
        <v>13</v>
      </c>
      <c r="E9" s="3">
        <v>4</v>
      </c>
      <c r="F9" s="3">
        <v>5</v>
      </c>
      <c r="G9" s="3" t="s">
        <v>14</v>
      </c>
      <c r="H9" s="3">
        <v>7</v>
      </c>
      <c r="I9" s="3">
        <v>8</v>
      </c>
      <c r="J9" s="3">
        <v>9</v>
      </c>
      <c r="K9" s="3">
        <v>10</v>
      </c>
      <c r="L9" s="3" t="s">
        <v>207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</row>
    <row r="10" spans="1:17" ht="52.5" customHeight="1" x14ac:dyDescent="0.25">
      <c r="A10" s="3">
        <v>1</v>
      </c>
      <c r="B10" s="2" t="s">
        <v>15</v>
      </c>
      <c r="C10" s="4" t="s">
        <v>16</v>
      </c>
      <c r="D10" s="3">
        <v>641</v>
      </c>
      <c r="E10" s="3">
        <v>0</v>
      </c>
      <c r="F10" s="3">
        <v>641</v>
      </c>
      <c r="G10" s="3">
        <v>629</v>
      </c>
      <c r="H10" s="3">
        <v>629</v>
      </c>
      <c r="I10" s="3" t="s">
        <v>198</v>
      </c>
      <c r="J10" s="3">
        <v>0</v>
      </c>
      <c r="K10" s="3" t="s">
        <v>199</v>
      </c>
      <c r="L10" s="3">
        <v>12</v>
      </c>
      <c r="M10" s="3">
        <v>12</v>
      </c>
      <c r="N10" s="3" t="s">
        <v>198</v>
      </c>
      <c r="O10" s="3">
        <v>0</v>
      </c>
      <c r="P10" s="3" t="s">
        <v>199</v>
      </c>
      <c r="Q10" s="3"/>
    </row>
    <row r="11" spans="1:17" ht="47.25" x14ac:dyDescent="0.25">
      <c r="A11" s="3">
        <v>2</v>
      </c>
      <c r="B11" s="2" t="s">
        <v>17</v>
      </c>
      <c r="C11" s="4" t="s">
        <v>16</v>
      </c>
      <c r="D11" s="3">
        <v>433</v>
      </c>
      <c r="E11" s="3">
        <v>1</v>
      </c>
      <c r="F11" s="3">
        <v>432</v>
      </c>
      <c r="G11" s="3">
        <v>429</v>
      </c>
      <c r="H11" s="3">
        <v>429</v>
      </c>
      <c r="I11" s="3" t="s">
        <v>198</v>
      </c>
      <c r="J11" s="3">
        <v>0</v>
      </c>
      <c r="K11" s="3" t="s">
        <v>199</v>
      </c>
      <c r="L11" s="3">
        <v>4</v>
      </c>
      <c r="M11" s="3">
        <v>3</v>
      </c>
      <c r="N11" s="3" t="s">
        <v>293</v>
      </c>
      <c r="O11" s="3">
        <v>1</v>
      </c>
      <c r="P11" s="3" t="s">
        <v>294</v>
      </c>
      <c r="Q11" s="3"/>
    </row>
    <row r="12" spans="1:17" ht="47.25" x14ac:dyDescent="0.25">
      <c r="A12" s="3">
        <v>3</v>
      </c>
      <c r="B12" s="2" t="s">
        <v>18</v>
      </c>
      <c r="C12" s="4" t="s">
        <v>16</v>
      </c>
      <c r="D12" s="3">
        <v>558</v>
      </c>
      <c r="E12" s="3">
        <v>0</v>
      </c>
      <c r="F12" s="3">
        <v>558</v>
      </c>
      <c r="G12" s="3">
        <v>554</v>
      </c>
      <c r="H12" s="3">
        <v>554</v>
      </c>
      <c r="I12" s="3" t="s">
        <v>198</v>
      </c>
      <c r="J12" s="3">
        <v>0</v>
      </c>
      <c r="K12" s="3" t="s">
        <v>199</v>
      </c>
      <c r="L12" s="3">
        <v>4</v>
      </c>
      <c r="M12" s="3">
        <v>4</v>
      </c>
      <c r="N12" s="3" t="s">
        <v>198</v>
      </c>
      <c r="O12" s="3">
        <v>0</v>
      </c>
      <c r="P12" s="3" t="s">
        <v>199</v>
      </c>
      <c r="Q12" s="3"/>
    </row>
    <row r="13" spans="1:17" ht="47.25" x14ac:dyDescent="0.25">
      <c r="A13" s="3">
        <v>4</v>
      </c>
      <c r="B13" s="2" t="s">
        <v>19</v>
      </c>
      <c r="C13" s="4" t="s">
        <v>16</v>
      </c>
      <c r="D13" s="3">
        <v>194</v>
      </c>
      <c r="E13" s="3">
        <v>0</v>
      </c>
      <c r="F13" s="3">
        <v>194</v>
      </c>
      <c r="G13" s="3">
        <v>194</v>
      </c>
      <c r="H13" s="3">
        <v>194</v>
      </c>
      <c r="I13" s="3" t="s">
        <v>198</v>
      </c>
      <c r="J13" s="3">
        <v>0</v>
      </c>
      <c r="K13" s="3" t="s">
        <v>199</v>
      </c>
      <c r="L13" s="3">
        <v>0</v>
      </c>
      <c r="M13" s="3">
        <v>0</v>
      </c>
      <c r="N13" s="3" t="s">
        <v>199</v>
      </c>
      <c r="O13" s="3">
        <v>0</v>
      </c>
      <c r="P13" s="3" t="s">
        <v>199</v>
      </c>
      <c r="Q13" s="3"/>
    </row>
    <row r="14" spans="1:17" ht="47.25" x14ac:dyDescent="0.25">
      <c r="A14" s="3">
        <v>5</v>
      </c>
      <c r="B14" s="2" t="s">
        <v>20</v>
      </c>
      <c r="C14" s="4" t="s">
        <v>16</v>
      </c>
      <c r="D14" s="3">
        <v>218</v>
      </c>
      <c r="E14" s="3">
        <v>0</v>
      </c>
      <c r="F14" s="3">
        <v>218</v>
      </c>
      <c r="G14" s="3">
        <v>216</v>
      </c>
      <c r="H14" s="3">
        <v>216</v>
      </c>
      <c r="I14" s="3" t="s">
        <v>198</v>
      </c>
      <c r="J14" s="3">
        <v>0</v>
      </c>
      <c r="K14" s="3" t="s">
        <v>199</v>
      </c>
      <c r="L14" s="3">
        <v>2</v>
      </c>
      <c r="M14" s="3">
        <v>2</v>
      </c>
      <c r="N14" s="3" t="s">
        <v>198</v>
      </c>
      <c r="O14" s="3">
        <v>0</v>
      </c>
      <c r="P14" s="3" t="s">
        <v>199</v>
      </c>
      <c r="Q14" s="3"/>
    </row>
    <row r="15" spans="1:17" ht="47.25" x14ac:dyDescent="0.25">
      <c r="A15" s="3">
        <v>6</v>
      </c>
      <c r="B15" s="2" t="s">
        <v>21</v>
      </c>
      <c r="C15" s="4" t="s">
        <v>16</v>
      </c>
      <c r="D15" s="3">
        <v>69</v>
      </c>
      <c r="E15" s="3">
        <v>1</v>
      </c>
      <c r="F15" s="3">
        <v>68</v>
      </c>
      <c r="G15" s="3">
        <v>69</v>
      </c>
      <c r="H15" s="3">
        <v>66</v>
      </c>
      <c r="I15" s="3" t="s">
        <v>295</v>
      </c>
      <c r="J15" s="3">
        <v>3</v>
      </c>
      <c r="K15" s="3" t="s">
        <v>296</v>
      </c>
      <c r="L15" s="3">
        <v>0</v>
      </c>
      <c r="M15" s="3">
        <v>0</v>
      </c>
      <c r="N15" s="3" t="s">
        <v>199</v>
      </c>
      <c r="O15" s="3">
        <v>0</v>
      </c>
      <c r="P15" s="3" t="s">
        <v>199</v>
      </c>
      <c r="Q15" s="3"/>
    </row>
    <row r="16" spans="1:17" ht="47.25" x14ac:dyDescent="0.25">
      <c r="A16" s="3">
        <v>7</v>
      </c>
      <c r="B16" s="2" t="s">
        <v>22</v>
      </c>
      <c r="C16" s="4" t="s">
        <v>16</v>
      </c>
      <c r="D16" s="3">
        <v>195</v>
      </c>
      <c r="E16" s="3">
        <v>3</v>
      </c>
      <c r="F16" s="3">
        <v>192</v>
      </c>
      <c r="G16" s="3">
        <v>191</v>
      </c>
      <c r="H16" s="3">
        <v>191</v>
      </c>
      <c r="I16" s="3" t="s">
        <v>198</v>
      </c>
      <c r="J16" s="3">
        <v>0</v>
      </c>
      <c r="K16" s="3" t="s">
        <v>199</v>
      </c>
      <c r="L16" s="3">
        <v>4</v>
      </c>
      <c r="M16" s="3">
        <v>3</v>
      </c>
      <c r="N16" s="3" t="s">
        <v>293</v>
      </c>
      <c r="O16" s="3">
        <v>1</v>
      </c>
      <c r="P16" s="3" t="s">
        <v>294</v>
      </c>
      <c r="Q16" s="3"/>
    </row>
    <row r="17" spans="1:17" ht="69.75" customHeight="1" x14ac:dyDescent="0.25">
      <c r="A17" s="3">
        <v>8</v>
      </c>
      <c r="B17" s="2" t="s">
        <v>23</v>
      </c>
      <c r="C17" s="4" t="s">
        <v>24</v>
      </c>
      <c r="D17" s="3">
        <v>917</v>
      </c>
      <c r="E17" s="3">
        <v>1</v>
      </c>
      <c r="F17" s="3">
        <v>916</v>
      </c>
      <c r="G17" s="3">
        <v>915</v>
      </c>
      <c r="H17" s="3">
        <v>915</v>
      </c>
      <c r="I17" s="3" t="s">
        <v>198</v>
      </c>
      <c r="J17" s="3">
        <v>0</v>
      </c>
      <c r="K17" s="3" t="s">
        <v>199</v>
      </c>
      <c r="L17" s="3">
        <v>2</v>
      </c>
      <c r="M17" s="3">
        <v>2</v>
      </c>
      <c r="N17" s="3" t="s">
        <v>198</v>
      </c>
      <c r="O17" s="3">
        <v>0</v>
      </c>
      <c r="P17" s="3" t="s">
        <v>199</v>
      </c>
      <c r="Q17" s="3"/>
    </row>
    <row r="18" spans="1:17" ht="63" x14ac:dyDescent="0.25">
      <c r="A18" s="3">
        <v>9</v>
      </c>
      <c r="B18" s="2" t="s">
        <v>25</v>
      </c>
      <c r="C18" s="4" t="s">
        <v>24</v>
      </c>
      <c r="D18" s="3">
        <v>414</v>
      </c>
      <c r="E18" s="3">
        <v>1</v>
      </c>
      <c r="F18" s="3">
        <v>413</v>
      </c>
      <c r="G18" s="3">
        <v>412</v>
      </c>
      <c r="H18" s="3">
        <v>410</v>
      </c>
      <c r="I18" s="3" t="s">
        <v>235</v>
      </c>
      <c r="J18" s="3">
        <v>2</v>
      </c>
      <c r="K18" s="3" t="s">
        <v>236</v>
      </c>
      <c r="L18" s="3">
        <v>2</v>
      </c>
      <c r="M18" s="3">
        <v>0</v>
      </c>
      <c r="N18" s="3" t="s">
        <v>199</v>
      </c>
      <c r="O18" s="3">
        <v>2</v>
      </c>
      <c r="P18" s="3" t="s">
        <v>198</v>
      </c>
      <c r="Q18" s="3"/>
    </row>
    <row r="19" spans="1:17" ht="63" x14ac:dyDescent="0.25">
      <c r="A19" s="3">
        <v>10</v>
      </c>
      <c r="B19" s="2" t="s">
        <v>26</v>
      </c>
      <c r="C19" s="4" t="s">
        <v>24</v>
      </c>
      <c r="D19" s="3">
        <v>333</v>
      </c>
      <c r="E19" s="3">
        <v>3</v>
      </c>
      <c r="F19" s="3">
        <v>330</v>
      </c>
      <c r="G19" s="3">
        <v>332</v>
      </c>
      <c r="H19" s="3">
        <v>331</v>
      </c>
      <c r="I19" s="3" t="s">
        <v>213</v>
      </c>
      <c r="J19" s="3">
        <v>1</v>
      </c>
      <c r="K19" s="3" t="s">
        <v>214</v>
      </c>
      <c r="L19" s="3">
        <v>1</v>
      </c>
      <c r="M19" s="3">
        <v>1</v>
      </c>
      <c r="N19" s="3" t="s">
        <v>198</v>
      </c>
      <c r="O19" s="3">
        <v>0</v>
      </c>
      <c r="P19" s="3" t="s">
        <v>199</v>
      </c>
      <c r="Q19" s="3"/>
    </row>
    <row r="20" spans="1:17" ht="63" x14ac:dyDescent="0.25">
      <c r="A20" s="3">
        <v>11</v>
      </c>
      <c r="B20" s="2" t="s">
        <v>27</v>
      </c>
      <c r="C20" s="4" t="s">
        <v>24</v>
      </c>
      <c r="D20" s="3">
        <v>856</v>
      </c>
      <c r="E20" s="3">
        <v>2</v>
      </c>
      <c r="F20" s="3">
        <v>854</v>
      </c>
      <c r="G20" s="3">
        <v>856</v>
      </c>
      <c r="H20" s="3">
        <v>852</v>
      </c>
      <c r="I20" s="3" t="s">
        <v>235</v>
      </c>
      <c r="J20" s="3">
        <v>4</v>
      </c>
      <c r="K20" s="3" t="s">
        <v>236</v>
      </c>
      <c r="L20" s="3">
        <v>0</v>
      </c>
      <c r="M20" s="3">
        <v>0</v>
      </c>
      <c r="N20" s="3" t="s">
        <v>199</v>
      </c>
      <c r="O20" s="3">
        <v>0</v>
      </c>
      <c r="P20" s="3" t="s">
        <v>199</v>
      </c>
      <c r="Q20" s="3"/>
    </row>
    <row r="21" spans="1:17" ht="63" x14ac:dyDescent="0.25">
      <c r="A21" s="3">
        <v>12</v>
      </c>
      <c r="B21" s="2" t="s">
        <v>28</v>
      </c>
      <c r="C21" s="4" t="s">
        <v>24</v>
      </c>
      <c r="D21" s="3">
        <v>617</v>
      </c>
      <c r="E21" s="3">
        <v>2</v>
      </c>
      <c r="F21" s="3">
        <v>615</v>
      </c>
      <c r="G21" s="3">
        <v>616</v>
      </c>
      <c r="H21" s="3">
        <v>616</v>
      </c>
      <c r="I21" s="3" t="s">
        <v>198</v>
      </c>
      <c r="J21" s="3">
        <v>0</v>
      </c>
      <c r="K21" s="3" t="s">
        <v>199</v>
      </c>
      <c r="L21" s="3">
        <v>1</v>
      </c>
      <c r="M21" s="3">
        <v>1</v>
      </c>
      <c r="N21" s="3" t="s">
        <v>198</v>
      </c>
      <c r="O21" s="3">
        <v>0</v>
      </c>
      <c r="P21" s="3" t="s">
        <v>199</v>
      </c>
      <c r="Q21" s="3"/>
    </row>
    <row r="22" spans="1:17" ht="63" x14ac:dyDescent="0.25">
      <c r="A22" s="3">
        <v>13</v>
      </c>
      <c r="B22" s="2" t="s">
        <v>29</v>
      </c>
      <c r="C22" s="4" t="s">
        <v>24</v>
      </c>
      <c r="D22" s="3">
        <v>636</v>
      </c>
      <c r="E22" s="3">
        <v>0</v>
      </c>
      <c r="F22" s="3">
        <v>636</v>
      </c>
      <c r="G22" s="3">
        <v>635</v>
      </c>
      <c r="H22" s="3">
        <v>624</v>
      </c>
      <c r="I22" s="3" t="s">
        <v>241</v>
      </c>
      <c r="J22" s="3">
        <v>11</v>
      </c>
      <c r="K22" s="3" t="s">
        <v>242</v>
      </c>
      <c r="L22" s="3">
        <v>1</v>
      </c>
      <c r="M22" s="3">
        <v>1</v>
      </c>
      <c r="N22" s="3" t="s">
        <v>198</v>
      </c>
      <c r="O22" s="3">
        <v>0</v>
      </c>
      <c r="P22" s="3" t="s">
        <v>199</v>
      </c>
      <c r="Q22" s="3"/>
    </row>
    <row r="23" spans="1:17" ht="63" x14ac:dyDescent="0.25">
      <c r="A23" s="3">
        <v>14</v>
      </c>
      <c r="B23" s="2" t="s">
        <v>30</v>
      </c>
      <c r="C23" s="4" t="s">
        <v>24</v>
      </c>
      <c r="D23" s="3">
        <v>173</v>
      </c>
      <c r="E23" s="3">
        <v>0</v>
      </c>
      <c r="F23" s="3">
        <v>173</v>
      </c>
      <c r="G23" s="3">
        <v>173</v>
      </c>
      <c r="H23" s="3">
        <v>173</v>
      </c>
      <c r="I23" s="3" t="s">
        <v>198</v>
      </c>
      <c r="J23" s="3">
        <v>0</v>
      </c>
      <c r="K23" s="3" t="s">
        <v>199</v>
      </c>
      <c r="L23" s="3">
        <v>0</v>
      </c>
      <c r="M23" s="3">
        <v>0</v>
      </c>
      <c r="N23" s="3" t="s">
        <v>199</v>
      </c>
      <c r="O23" s="3">
        <v>0</v>
      </c>
      <c r="P23" s="3" t="s">
        <v>199</v>
      </c>
      <c r="Q23" s="3"/>
    </row>
    <row r="24" spans="1:17" ht="63" x14ac:dyDescent="0.25">
      <c r="A24" s="3">
        <v>15</v>
      </c>
      <c r="B24" s="2" t="s">
        <v>31</v>
      </c>
      <c r="C24" s="4" t="s">
        <v>24</v>
      </c>
      <c r="D24" s="3">
        <v>287</v>
      </c>
      <c r="E24" s="3">
        <v>0</v>
      </c>
      <c r="F24" s="3">
        <v>287</v>
      </c>
      <c r="G24" s="3">
        <v>287</v>
      </c>
      <c r="H24" s="3">
        <v>287</v>
      </c>
      <c r="I24" s="3" t="s">
        <v>198</v>
      </c>
      <c r="J24" s="3">
        <v>0</v>
      </c>
      <c r="K24" s="3" t="s">
        <v>199</v>
      </c>
      <c r="L24" s="3">
        <v>0</v>
      </c>
      <c r="M24" s="3">
        <v>0</v>
      </c>
      <c r="N24" s="3" t="s">
        <v>199</v>
      </c>
      <c r="O24" s="3">
        <v>0</v>
      </c>
      <c r="P24" s="3" t="s">
        <v>199</v>
      </c>
      <c r="Q24" s="3"/>
    </row>
    <row r="25" spans="1:17" ht="63" x14ac:dyDescent="0.25">
      <c r="A25" s="3">
        <v>16</v>
      </c>
      <c r="B25" s="2" t="s">
        <v>32</v>
      </c>
      <c r="C25" s="4" t="s">
        <v>24</v>
      </c>
      <c r="D25" s="3">
        <v>592</v>
      </c>
      <c r="E25" s="3">
        <v>0</v>
      </c>
      <c r="F25" s="3">
        <v>592</v>
      </c>
      <c r="G25" s="3">
        <v>592</v>
      </c>
      <c r="H25" s="3">
        <v>592</v>
      </c>
      <c r="I25" s="3" t="s">
        <v>198</v>
      </c>
      <c r="J25" s="3">
        <v>0</v>
      </c>
      <c r="K25" s="3" t="s">
        <v>199</v>
      </c>
      <c r="L25" s="3">
        <v>0</v>
      </c>
      <c r="M25" s="3">
        <v>0</v>
      </c>
      <c r="N25" s="3" t="s">
        <v>199</v>
      </c>
      <c r="O25" s="3">
        <v>0</v>
      </c>
      <c r="P25" s="3" t="s">
        <v>199</v>
      </c>
      <c r="Q25" s="3"/>
    </row>
    <row r="26" spans="1:17" ht="63" x14ac:dyDescent="0.25">
      <c r="A26" s="3">
        <v>17</v>
      </c>
      <c r="B26" s="2" t="s">
        <v>33</v>
      </c>
      <c r="C26" s="4" t="s">
        <v>24</v>
      </c>
      <c r="D26" s="3">
        <v>508</v>
      </c>
      <c r="E26" s="3">
        <v>0</v>
      </c>
      <c r="F26" s="3">
        <v>508</v>
      </c>
      <c r="G26" s="3">
        <v>508</v>
      </c>
      <c r="H26" s="3">
        <v>508</v>
      </c>
      <c r="I26" s="3" t="s">
        <v>198</v>
      </c>
      <c r="J26" s="3">
        <v>0</v>
      </c>
      <c r="K26" s="3" t="s">
        <v>199</v>
      </c>
      <c r="L26" s="3">
        <v>0</v>
      </c>
      <c r="M26" s="3">
        <v>0</v>
      </c>
      <c r="N26" s="3" t="s">
        <v>199</v>
      </c>
      <c r="O26" s="3">
        <v>0</v>
      </c>
      <c r="P26" s="3" t="s">
        <v>199</v>
      </c>
      <c r="Q26" s="3"/>
    </row>
    <row r="27" spans="1:17" ht="63" x14ac:dyDescent="0.25">
      <c r="A27" s="3">
        <v>18</v>
      </c>
      <c r="B27" s="2" t="s">
        <v>34</v>
      </c>
      <c r="C27" s="4" t="s">
        <v>24</v>
      </c>
      <c r="D27" s="3">
        <v>259</v>
      </c>
      <c r="E27" s="3">
        <v>1</v>
      </c>
      <c r="F27" s="3">
        <v>258</v>
      </c>
      <c r="G27" s="3">
        <v>258</v>
      </c>
      <c r="H27" s="3">
        <v>258</v>
      </c>
      <c r="I27" s="3" t="s">
        <v>198</v>
      </c>
      <c r="J27" s="3">
        <v>0</v>
      </c>
      <c r="K27" s="3" t="s">
        <v>199</v>
      </c>
      <c r="L27" s="3">
        <v>1</v>
      </c>
      <c r="M27" s="3">
        <v>0</v>
      </c>
      <c r="N27" s="3" t="s">
        <v>199</v>
      </c>
      <c r="O27" s="3">
        <v>1</v>
      </c>
      <c r="P27" s="3" t="s">
        <v>198</v>
      </c>
      <c r="Q27" s="3"/>
    </row>
    <row r="28" spans="1:17" ht="63" x14ac:dyDescent="0.25">
      <c r="A28" s="3">
        <v>19</v>
      </c>
      <c r="B28" s="2" t="s">
        <v>35</v>
      </c>
      <c r="C28" s="4" t="s">
        <v>24</v>
      </c>
      <c r="D28" s="3">
        <v>311</v>
      </c>
      <c r="E28" s="3">
        <v>0</v>
      </c>
      <c r="F28" s="3">
        <v>311</v>
      </c>
      <c r="G28" s="3">
        <v>311</v>
      </c>
      <c r="H28" s="3">
        <v>311</v>
      </c>
      <c r="I28" s="3" t="s">
        <v>198</v>
      </c>
      <c r="J28" s="3">
        <v>0</v>
      </c>
      <c r="K28" s="3" t="s">
        <v>199</v>
      </c>
      <c r="L28" s="3">
        <v>0</v>
      </c>
      <c r="M28" s="3">
        <v>0</v>
      </c>
      <c r="N28" s="3" t="s">
        <v>199</v>
      </c>
      <c r="O28" s="3">
        <v>0</v>
      </c>
      <c r="P28" s="3" t="s">
        <v>199</v>
      </c>
      <c r="Q28" s="3"/>
    </row>
    <row r="29" spans="1:17" ht="63" x14ac:dyDescent="0.25">
      <c r="A29" s="3">
        <v>20</v>
      </c>
      <c r="B29" s="2" t="s">
        <v>36</v>
      </c>
      <c r="C29" s="4" t="s">
        <v>24</v>
      </c>
      <c r="D29" s="3">
        <v>236</v>
      </c>
      <c r="E29" s="3">
        <v>0</v>
      </c>
      <c r="F29" s="3">
        <v>236</v>
      </c>
      <c r="G29" s="3">
        <v>236</v>
      </c>
      <c r="H29" s="3">
        <v>236</v>
      </c>
      <c r="I29" s="3" t="s">
        <v>198</v>
      </c>
      <c r="J29" s="3">
        <v>0</v>
      </c>
      <c r="K29" s="3" t="s">
        <v>199</v>
      </c>
      <c r="L29" s="3">
        <v>0</v>
      </c>
      <c r="M29" s="3">
        <v>0</v>
      </c>
      <c r="N29" s="3" t="s">
        <v>199</v>
      </c>
      <c r="O29" s="3">
        <v>0</v>
      </c>
      <c r="P29" s="3" t="s">
        <v>199</v>
      </c>
      <c r="Q29" s="3"/>
    </row>
    <row r="30" spans="1:17" ht="18" customHeight="1" x14ac:dyDescent="0.25">
      <c r="A30" s="3">
        <v>21</v>
      </c>
      <c r="B30" s="2" t="s">
        <v>37</v>
      </c>
      <c r="C30" s="4" t="s">
        <v>38</v>
      </c>
      <c r="D30" s="3">
        <v>113</v>
      </c>
      <c r="E30" s="3">
        <v>0</v>
      </c>
      <c r="F30" s="3">
        <v>113</v>
      </c>
      <c r="G30" s="3">
        <v>113</v>
      </c>
      <c r="H30" s="3">
        <v>113</v>
      </c>
      <c r="I30" s="3" t="s">
        <v>198</v>
      </c>
      <c r="J30" s="3">
        <v>0</v>
      </c>
      <c r="K30" s="3" t="s">
        <v>199</v>
      </c>
      <c r="L30" s="3">
        <v>0</v>
      </c>
      <c r="M30" s="3">
        <v>0</v>
      </c>
      <c r="N30" s="3" t="s">
        <v>199</v>
      </c>
      <c r="O30" s="3">
        <v>0</v>
      </c>
      <c r="P30" s="3" t="s">
        <v>199</v>
      </c>
      <c r="Q30" s="3"/>
    </row>
    <row r="31" spans="1:17" ht="47.25" x14ac:dyDescent="0.25">
      <c r="A31" s="3">
        <v>22</v>
      </c>
      <c r="B31" s="2" t="s">
        <v>39</v>
      </c>
      <c r="C31" s="4" t="s">
        <v>38</v>
      </c>
      <c r="D31" s="3">
        <v>445</v>
      </c>
      <c r="E31" s="3">
        <v>0</v>
      </c>
      <c r="F31" s="3">
        <v>445</v>
      </c>
      <c r="G31" s="3">
        <v>445</v>
      </c>
      <c r="H31" s="3">
        <v>445</v>
      </c>
      <c r="I31" s="3" t="s">
        <v>198</v>
      </c>
      <c r="J31" s="3">
        <v>0</v>
      </c>
      <c r="K31" s="3" t="s">
        <v>199</v>
      </c>
      <c r="L31" s="3">
        <v>0</v>
      </c>
      <c r="M31" s="3">
        <v>0</v>
      </c>
      <c r="N31" s="3" t="s">
        <v>199</v>
      </c>
      <c r="O31" s="3">
        <v>0</v>
      </c>
      <c r="P31" s="3" t="s">
        <v>199</v>
      </c>
      <c r="Q31" s="3"/>
    </row>
    <row r="32" spans="1:17" ht="47.25" x14ac:dyDescent="0.25">
      <c r="A32" s="3">
        <v>23</v>
      </c>
      <c r="B32" s="2" t="s">
        <v>40</v>
      </c>
      <c r="C32" s="4" t="s">
        <v>38</v>
      </c>
      <c r="D32" s="3">
        <v>323</v>
      </c>
      <c r="E32" s="3">
        <v>0</v>
      </c>
      <c r="F32" s="3">
        <v>323</v>
      </c>
      <c r="G32" s="3">
        <v>323</v>
      </c>
      <c r="H32" s="3">
        <v>323</v>
      </c>
      <c r="I32" s="3" t="s">
        <v>198</v>
      </c>
      <c r="J32" s="3">
        <v>0</v>
      </c>
      <c r="K32" s="3" t="s">
        <v>199</v>
      </c>
      <c r="L32" s="3">
        <v>0</v>
      </c>
      <c r="M32" s="3">
        <v>0</v>
      </c>
      <c r="N32" s="3" t="s">
        <v>199</v>
      </c>
      <c r="O32" s="3">
        <v>0</v>
      </c>
      <c r="P32" s="3" t="s">
        <v>199</v>
      </c>
      <c r="Q32" s="3"/>
    </row>
    <row r="33" spans="1:17" ht="47.25" x14ac:dyDescent="0.25">
      <c r="A33" s="3">
        <v>24</v>
      </c>
      <c r="B33" s="2" t="s">
        <v>41</v>
      </c>
      <c r="C33" s="4" t="s">
        <v>38</v>
      </c>
      <c r="D33" s="3">
        <v>292</v>
      </c>
      <c r="E33" s="3">
        <v>0</v>
      </c>
      <c r="F33" s="3">
        <v>292</v>
      </c>
      <c r="G33" s="3">
        <v>292</v>
      </c>
      <c r="H33" s="3">
        <v>292</v>
      </c>
      <c r="I33" s="3" t="s">
        <v>198</v>
      </c>
      <c r="J33" s="3">
        <v>0</v>
      </c>
      <c r="K33" s="3" t="s">
        <v>199</v>
      </c>
      <c r="L33" s="3">
        <v>0</v>
      </c>
      <c r="M33" s="3">
        <v>0</v>
      </c>
      <c r="N33" s="3" t="s">
        <v>199</v>
      </c>
      <c r="O33" s="3">
        <v>0</v>
      </c>
      <c r="P33" s="3" t="s">
        <v>199</v>
      </c>
      <c r="Q33" s="3"/>
    </row>
    <row r="34" spans="1:17" ht="47.25" x14ac:dyDescent="0.25">
      <c r="A34" s="3">
        <v>25</v>
      </c>
      <c r="B34" s="2" t="s">
        <v>42</v>
      </c>
      <c r="C34" s="4" t="s">
        <v>38</v>
      </c>
      <c r="D34" s="3">
        <v>81</v>
      </c>
      <c r="E34" s="3">
        <v>0</v>
      </c>
      <c r="F34" s="3">
        <v>81</v>
      </c>
      <c r="G34" s="3">
        <v>81</v>
      </c>
      <c r="H34" s="3">
        <v>80</v>
      </c>
      <c r="I34" s="3" t="s">
        <v>243</v>
      </c>
      <c r="J34" s="3">
        <v>1</v>
      </c>
      <c r="K34" s="3" t="s">
        <v>244</v>
      </c>
      <c r="L34" s="3">
        <v>0</v>
      </c>
      <c r="M34" s="3">
        <v>0</v>
      </c>
      <c r="N34" s="3" t="s">
        <v>199</v>
      </c>
      <c r="O34" s="3">
        <v>0</v>
      </c>
      <c r="P34" s="3" t="s">
        <v>199</v>
      </c>
      <c r="Q34" s="3"/>
    </row>
    <row r="35" spans="1:17" ht="47.25" x14ac:dyDescent="0.25">
      <c r="A35" s="3">
        <v>26</v>
      </c>
      <c r="B35" s="2" t="s">
        <v>43</v>
      </c>
      <c r="C35" s="4" t="s">
        <v>38</v>
      </c>
      <c r="D35" s="3">
        <v>280</v>
      </c>
      <c r="E35" s="3">
        <v>1</v>
      </c>
      <c r="F35" s="3">
        <v>279</v>
      </c>
      <c r="G35" s="3">
        <v>279</v>
      </c>
      <c r="H35" s="3">
        <v>279</v>
      </c>
      <c r="I35" s="3" t="s">
        <v>198</v>
      </c>
      <c r="J35" s="3">
        <v>0</v>
      </c>
      <c r="K35" s="3" t="s">
        <v>199</v>
      </c>
      <c r="L35" s="3">
        <v>1</v>
      </c>
      <c r="M35" s="3">
        <v>0</v>
      </c>
      <c r="N35" s="3" t="s">
        <v>199</v>
      </c>
      <c r="O35" s="3">
        <v>1</v>
      </c>
      <c r="P35" s="3" t="s">
        <v>198</v>
      </c>
      <c r="Q35" s="3"/>
    </row>
    <row r="36" spans="1:17" ht="47.25" x14ac:dyDescent="0.25">
      <c r="A36" s="3">
        <v>27</v>
      </c>
      <c r="B36" s="2" t="s">
        <v>44</v>
      </c>
      <c r="C36" s="4" t="s">
        <v>38</v>
      </c>
      <c r="D36" s="3">
        <v>180</v>
      </c>
      <c r="E36" s="3">
        <v>0</v>
      </c>
      <c r="F36" s="3">
        <v>180</v>
      </c>
      <c r="G36" s="3">
        <v>180</v>
      </c>
      <c r="H36" s="3">
        <v>180</v>
      </c>
      <c r="I36" s="3" t="s">
        <v>198</v>
      </c>
      <c r="J36" s="3">
        <v>0</v>
      </c>
      <c r="K36" s="3" t="s">
        <v>199</v>
      </c>
      <c r="L36" s="3">
        <v>0</v>
      </c>
      <c r="M36" s="3">
        <v>0</v>
      </c>
      <c r="N36" s="3" t="s">
        <v>199</v>
      </c>
      <c r="O36" s="3">
        <v>0</v>
      </c>
      <c r="P36" s="3" t="s">
        <v>199</v>
      </c>
      <c r="Q36" s="3"/>
    </row>
    <row r="37" spans="1:17" ht="47.25" x14ac:dyDescent="0.25">
      <c r="A37" s="3">
        <v>28</v>
      </c>
      <c r="B37" s="2" t="s">
        <v>45</v>
      </c>
      <c r="C37" s="4" t="s">
        <v>38</v>
      </c>
      <c r="D37" s="3">
        <v>220</v>
      </c>
      <c r="E37" s="3">
        <v>0</v>
      </c>
      <c r="F37" s="3">
        <v>220</v>
      </c>
      <c r="G37" s="3">
        <v>220</v>
      </c>
      <c r="H37" s="3">
        <v>220</v>
      </c>
      <c r="I37" s="3" t="s">
        <v>198</v>
      </c>
      <c r="J37" s="3">
        <v>0</v>
      </c>
      <c r="K37" s="3" t="s">
        <v>199</v>
      </c>
      <c r="L37" s="3">
        <v>0</v>
      </c>
      <c r="M37" s="3">
        <v>0</v>
      </c>
      <c r="N37" s="3" t="s">
        <v>199</v>
      </c>
      <c r="O37" s="3">
        <v>0</v>
      </c>
      <c r="P37" s="3" t="s">
        <v>199</v>
      </c>
      <c r="Q37" s="3"/>
    </row>
    <row r="38" spans="1:17" ht="47.25" x14ac:dyDescent="0.25">
      <c r="A38" s="3">
        <v>29</v>
      </c>
      <c r="B38" s="2" t="s">
        <v>46</v>
      </c>
      <c r="C38" s="4" t="s">
        <v>38</v>
      </c>
      <c r="D38" s="3">
        <v>75</v>
      </c>
      <c r="E38" s="3">
        <v>0</v>
      </c>
      <c r="F38" s="3">
        <v>75</v>
      </c>
      <c r="G38" s="3">
        <v>74</v>
      </c>
      <c r="H38" s="3">
        <v>74</v>
      </c>
      <c r="I38" s="3" t="s">
        <v>198</v>
      </c>
      <c r="J38" s="3">
        <v>0</v>
      </c>
      <c r="K38" s="3" t="s">
        <v>199</v>
      </c>
      <c r="L38" s="3">
        <v>1</v>
      </c>
      <c r="M38" s="3">
        <v>1</v>
      </c>
      <c r="N38" s="3" t="s">
        <v>198</v>
      </c>
      <c r="O38" s="3">
        <v>0</v>
      </c>
      <c r="P38" s="3" t="s">
        <v>199</v>
      </c>
      <c r="Q38" s="3"/>
    </row>
    <row r="39" spans="1:17" ht="47.25" x14ac:dyDescent="0.25">
      <c r="A39" s="3">
        <v>30</v>
      </c>
      <c r="B39" s="2" t="s">
        <v>47</v>
      </c>
      <c r="C39" s="4" t="s">
        <v>38</v>
      </c>
      <c r="D39" s="3">
        <v>346</v>
      </c>
      <c r="E39" s="3">
        <v>0</v>
      </c>
      <c r="F39" s="3">
        <v>346</v>
      </c>
      <c r="G39" s="3">
        <v>345</v>
      </c>
      <c r="H39" s="3">
        <v>345</v>
      </c>
      <c r="I39" s="3" t="s">
        <v>198</v>
      </c>
      <c r="J39" s="3">
        <v>0</v>
      </c>
      <c r="K39" s="3" t="s">
        <v>199</v>
      </c>
      <c r="L39" s="3">
        <v>1</v>
      </c>
      <c r="M39" s="3">
        <v>1</v>
      </c>
      <c r="N39" s="3" t="s">
        <v>198</v>
      </c>
      <c r="O39" s="3">
        <v>0</v>
      </c>
      <c r="P39" s="3" t="s">
        <v>199</v>
      </c>
      <c r="Q39" s="3"/>
    </row>
    <row r="40" spans="1:17" ht="47.25" x14ac:dyDescent="0.25">
      <c r="A40" s="3">
        <v>31</v>
      </c>
      <c r="B40" s="2" t="s">
        <v>48</v>
      </c>
      <c r="C40" s="4" t="s">
        <v>38</v>
      </c>
      <c r="D40" s="3">
        <v>393</v>
      </c>
      <c r="E40" s="3">
        <v>1</v>
      </c>
      <c r="F40" s="3">
        <v>392</v>
      </c>
      <c r="G40" s="3">
        <v>392</v>
      </c>
      <c r="H40" s="3">
        <v>392</v>
      </c>
      <c r="I40" s="3" t="s">
        <v>198</v>
      </c>
      <c r="J40" s="3">
        <v>0</v>
      </c>
      <c r="K40" s="3" t="s">
        <v>199</v>
      </c>
      <c r="L40" s="3">
        <v>1</v>
      </c>
      <c r="M40" s="3">
        <v>1</v>
      </c>
      <c r="N40" s="3" t="s">
        <v>198</v>
      </c>
      <c r="O40" s="3">
        <v>0</v>
      </c>
      <c r="P40" s="3" t="s">
        <v>199</v>
      </c>
      <c r="Q40" s="3"/>
    </row>
    <row r="41" spans="1:17" ht="47.25" x14ac:dyDescent="0.25">
      <c r="A41" s="3">
        <v>32</v>
      </c>
      <c r="B41" s="2" t="s">
        <v>49</v>
      </c>
      <c r="C41" s="4" t="s">
        <v>38</v>
      </c>
      <c r="D41" s="3">
        <v>172</v>
      </c>
      <c r="E41" s="3">
        <v>0</v>
      </c>
      <c r="F41" s="3">
        <v>172</v>
      </c>
      <c r="G41" s="3">
        <v>171</v>
      </c>
      <c r="H41" s="3">
        <v>171</v>
      </c>
      <c r="I41" s="3" t="s">
        <v>198</v>
      </c>
      <c r="J41" s="3">
        <v>0</v>
      </c>
      <c r="K41" s="3" t="s">
        <v>199</v>
      </c>
      <c r="L41" s="3">
        <v>1</v>
      </c>
      <c r="M41" s="3">
        <v>1</v>
      </c>
      <c r="N41" s="3" t="s">
        <v>198</v>
      </c>
      <c r="O41" s="3">
        <v>0</v>
      </c>
      <c r="P41" s="3" t="s">
        <v>199</v>
      </c>
      <c r="Q41" s="3"/>
    </row>
    <row r="42" spans="1:17" ht="47.25" x14ac:dyDescent="0.25">
      <c r="A42" s="3">
        <v>33</v>
      </c>
      <c r="B42" s="2" t="s">
        <v>50</v>
      </c>
      <c r="C42" s="4" t="s">
        <v>38</v>
      </c>
      <c r="D42" s="3">
        <v>225</v>
      </c>
      <c r="E42" s="3">
        <v>0</v>
      </c>
      <c r="F42" s="3">
        <v>225</v>
      </c>
      <c r="G42" s="3">
        <v>225</v>
      </c>
      <c r="H42" s="3">
        <v>224</v>
      </c>
      <c r="I42" s="3" t="s">
        <v>297</v>
      </c>
      <c r="J42" s="3">
        <v>1</v>
      </c>
      <c r="K42" s="3" t="s">
        <v>220</v>
      </c>
      <c r="L42" s="3">
        <v>0</v>
      </c>
      <c r="M42" s="3">
        <v>0</v>
      </c>
      <c r="N42" s="3" t="s">
        <v>199</v>
      </c>
      <c r="O42" s="3">
        <v>0</v>
      </c>
      <c r="P42" s="3" t="s">
        <v>199</v>
      </c>
      <c r="Q42" s="3"/>
    </row>
    <row r="43" spans="1:17" ht="47.25" x14ac:dyDescent="0.25">
      <c r="A43" s="3">
        <v>34</v>
      </c>
      <c r="B43" s="2" t="s">
        <v>51</v>
      </c>
      <c r="C43" s="4" t="s">
        <v>38</v>
      </c>
      <c r="D43" s="3">
        <v>345</v>
      </c>
      <c r="E43" s="3">
        <v>0</v>
      </c>
      <c r="F43" s="3">
        <v>345</v>
      </c>
      <c r="G43" s="3">
        <v>343</v>
      </c>
      <c r="H43" s="3">
        <v>343</v>
      </c>
      <c r="I43" s="3" t="s">
        <v>198</v>
      </c>
      <c r="J43" s="3">
        <v>0</v>
      </c>
      <c r="K43" s="3" t="s">
        <v>199</v>
      </c>
      <c r="L43" s="3">
        <v>2</v>
      </c>
      <c r="M43" s="3">
        <v>2</v>
      </c>
      <c r="N43" s="3" t="s">
        <v>198</v>
      </c>
      <c r="O43" s="3">
        <v>0</v>
      </c>
      <c r="P43" s="3" t="s">
        <v>199</v>
      </c>
      <c r="Q43" s="3"/>
    </row>
    <row r="44" spans="1:17" ht="17.25" customHeight="1" x14ac:dyDescent="0.25">
      <c r="A44" s="3">
        <v>35</v>
      </c>
      <c r="B44" s="2" t="s">
        <v>221</v>
      </c>
      <c r="C44" s="4" t="s">
        <v>211</v>
      </c>
      <c r="D44" s="3">
        <v>204</v>
      </c>
      <c r="E44" s="3">
        <v>1</v>
      </c>
      <c r="F44" s="3">
        <v>203</v>
      </c>
      <c r="G44" s="3">
        <v>203</v>
      </c>
      <c r="H44" s="3">
        <v>202</v>
      </c>
      <c r="I44" s="3" t="s">
        <v>235</v>
      </c>
      <c r="J44" s="3">
        <v>1</v>
      </c>
      <c r="K44" s="3" t="s">
        <v>236</v>
      </c>
      <c r="L44" s="3">
        <v>1</v>
      </c>
      <c r="M44" s="3">
        <v>1</v>
      </c>
      <c r="N44" s="3" t="s">
        <v>198</v>
      </c>
      <c r="O44" s="3">
        <v>0</v>
      </c>
      <c r="P44" s="3" t="s">
        <v>199</v>
      </c>
      <c r="Q44" s="3"/>
    </row>
    <row r="45" spans="1:17" ht="47.25" x14ac:dyDescent="0.25">
      <c r="A45" s="3">
        <v>36</v>
      </c>
      <c r="B45" s="2" t="s">
        <v>222</v>
      </c>
      <c r="C45" s="4" t="s">
        <v>211</v>
      </c>
      <c r="D45" s="3">
        <v>199</v>
      </c>
      <c r="E45" s="3">
        <v>0</v>
      </c>
      <c r="F45" s="3">
        <v>199</v>
      </c>
      <c r="G45" s="3">
        <v>199</v>
      </c>
      <c r="H45" s="3">
        <v>198</v>
      </c>
      <c r="I45" s="3" t="s">
        <v>235</v>
      </c>
      <c r="J45" s="3">
        <v>1</v>
      </c>
      <c r="K45" s="3" t="s">
        <v>236</v>
      </c>
      <c r="L45" s="3">
        <v>0</v>
      </c>
      <c r="M45" s="3">
        <v>0</v>
      </c>
      <c r="N45" s="3" t="s">
        <v>199</v>
      </c>
      <c r="O45" s="3">
        <v>0</v>
      </c>
      <c r="P45" s="3" t="s">
        <v>199</v>
      </c>
      <c r="Q45" s="3"/>
    </row>
    <row r="46" spans="1:17" ht="47.25" x14ac:dyDescent="0.25">
      <c r="A46" s="3">
        <v>37</v>
      </c>
      <c r="B46" s="2" t="s">
        <v>223</v>
      </c>
      <c r="C46" s="4" t="s">
        <v>211</v>
      </c>
      <c r="D46" s="3">
        <v>575</v>
      </c>
      <c r="E46" s="3">
        <v>1</v>
      </c>
      <c r="F46" s="3">
        <v>574</v>
      </c>
      <c r="G46" s="3">
        <v>575</v>
      </c>
      <c r="H46" s="3">
        <v>575</v>
      </c>
      <c r="I46" s="3" t="s">
        <v>198</v>
      </c>
      <c r="J46" s="3">
        <v>0</v>
      </c>
      <c r="K46" s="3" t="s">
        <v>199</v>
      </c>
      <c r="L46" s="3">
        <v>0</v>
      </c>
      <c r="M46" s="3">
        <v>0</v>
      </c>
      <c r="N46" s="3" t="s">
        <v>199</v>
      </c>
      <c r="O46" s="3">
        <v>0</v>
      </c>
      <c r="P46" s="3" t="s">
        <v>199</v>
      </c>
      <c r="Q46" s="3"/>
    </row>
    <row r="47" spans="1:17" ht="47.25" x14ac:dyDescent="0.25">
      <c r="A47" s="3">
        <v>38</v>
      </c>
      <c r="B47" s="2" t="s">
        <v>224</v>
      </c>
      <c r="C47" s="4" t="s">
        <v>211</v>
      </c>
      <c r="D47" s="3">
        <v>110</v>
      </c>
      <c r="E47" s="3">
        <v>0</v>
      </c>
      <c r="F47" s="3">
        <v>110</v>
      </c>
      <c r="G47" s="3">
        <v>110</v>
      </c>
      <c r="H47" s="3">
        <v>110</v>
      </c>
      <c r="I47" s="3" t="s">
        <v>198</v>
      </c>
      <c r="J47" s="3">
        <v>0</v>
      </c>
      <c r="K47" s="3" t="s">
        <v>199</v>
      </c>
      <c r="L47" s="3">
        <v>0</v>
      </c>
      <c r="M47" s="3">
        <v>0</v>
      </c>
      <c r="N47" s="3" t="s">
        <v>199</v>
      </c>
      <c r="O47" s="3">
        <v>0</v>
      </c>
      <c r="P47" s="3" t="s">
        <v>199</v>
      </c>
      <c r="Q47" s="3"/>
    </row>
    <row r="48" spans="1:17" ht="47.25" x14ac:dyDescent="0.25">
      <c r="A48" s="3">
        <v>39</v>
      </c>
      <c r="B48" s="2" t="s">
        <v>225</v>
      </c>
      <c r="C48" s="4" t="s">
        <v>211</v>
      </c>
      <c r="D48" s="3">
        <v>264</v>
      </c>
      <c r="E48" s="3">
        <v>0</v>
      </c>
      <c r="F48" s="3">
        <v>264</v>
      </c>
      <c r="G48" s="3">
        <v>264</v>
      </c>
      <c r="H48" s="3">
        <v>264</v>
      </c>
      <c r="I48" s="3" t="s">
        <v>198</v>
      </c>
      <c r="J48" s="3">
        <v>0</v>
      </c>
      <c r="K48" s="3" t="s">
        <v>199</v>
      </c>
      <c r="L48" s="3">
        <v>0</v>
      </c>
      <c r="M48" s="3">
        <v>0</v>
      </c>
      <c r="N48" s="3" t="s">
        <v>199</v>
      </c>
      <c r="O48" s="3">
        <v>0</v>
      </c>
      <c r="P48" s="3" t="s">
        <v>199</v>
      </c>
      <c r="Q48" s="3"/>
    </row>
    <row r="49" spans="1:17" ht="47.25" x14ac:dyDescent="0.25">
      <c r="A49" s="3">
        <v>40</v>
      </c>
      <c r="B49" s="2" t="s">
        <v>226</v>
      </c>
      <c r="C49" s="4" t="s">
        <v>211</v>
      </c>
      <c r="D49" s="3">
        <v>165</v>
      </c>
      <c r="E49" s="3">
        <v>0</v>
      </c>
      <c r="F49" s="3">
        <v>165</v>
      </c>
      <c r="G49" s="3">
        <v>165</v>
      </c>
      <c r="H49" s="3">
        <v>165</v>
      </c>
      <c r="I49" s="3" t="s">
        <v>198</v>
      </c>
      <c r="J49" s="3">
        <v>0</v>
      </c>
      <c r="K49" s="3" t="s">
        <v>199</v>
      </c>
      <c r="L49" s="3">
        <v>0</v>
      </c>
      <c r="M49" s="3">
        <v>0</v>
      </c>
      <c r="N49" s="3" t="s">
        <v>199</v>
      </c>
      <c r="O49" s="3">
        <v>0</v>
      </c>
      <c r="P49" s="3" t="s">
        <v>199</v>
      </c>
      <c r="Q49" s="3"/>
    </row>
    <row r="50" spans="1:17" ht="47.25" x14ac:dyDescent="0.25">
      <c r="A50" s="3">
        <v>41</v>
      </c>
      <c r="B50" s="2" t="s">
        <v>227</v>
      </c>
      <c r="C50" s="4" t="s">
        <v>211</v>
      </c>
      <c r="D50" s="3">
        <v>408</v>
      </c>
      <c r="E50" s="3">
        <v>0</v>
      </c>
      <c r="F50" s="3">
        <v>408</v>
      </c>
      <c r="G50" s="3">
        <v>408</v>
      </c>
      <c r="H50" s="3">
        <v>407</v>
      </c>
      <c r="I50" s="3" t="s">
        <v>271</v>
      </c>
      <c r="J50" s="3">
        <v>1</v>
      </c>
      <c r="K50" s="3" t="s">
        <v>272</v>
      </c>
      <c r="L50" s="3">
        <v>0</v>
      </c>
      <c r="M50" s="3">
        <v>0</v>
      </c>
      <c r="N50" s="3" t="s">
        <v>199</v>
      </c>
      <c r="O50" s="3">
        <v>0</v>
      </c>
      <c r="P50" s="3" t="s">
        <v>199</v>
      </c>
      <c r="Q50" s="3"/>
    </row>
    <row r="51" spans="1:17" ht="47.25" x14ac:dyDescent="0.25">
      <c r="A51" s="3">
        <v>42</v>
      </c>
      <c r="B51" s="2" t="s">
        <v>162</v>
      </c>
      <c r="C51" s="4" t="s">
        <v>211</v>
      </c>
      <c r="D51" s="3">
        <v>218</v>
      </c>
      <c r="E51" s="3">
        <v>0</v>
      </c>
      <c r="F51" s="3">
        <v>218</v>
      </c>
      <c r="G51" s="3">
        <v>218</v>
      </c>
      <c r="H51" s="3">
        <v>218</v>
      </c>
      <c r="I51" s="3" t="s">
        <v>198</v>
      </c>
      <c r="J51" s="3">
        <v>0</v>
      </c>
      <c r="K51" s="3" t="s">
        <v>199</v>
      </c>
      <c r="L51" s="3">
        <v>0</v>
      </c>
      <c r="M51" s="3">
        <v>0</v>
      </c>
      <c r="N51" s="3" t="s">
        <v>199</v>
      </c>
      <c r="O51" s="3">
        <v>0</v>
      </c>
      <c r="P51" s="3" t="s">
        <v>199</v>
      </c>
      <c r="Q51" s="3"/>
    </row>
    <row r="52" spans="1:17" ht="47.25" x14ac:dyDescent="0.25">
      <c r="A52" s="3">
        <v>43</v>
      </c>
      <c r="B52" s="2" t="s">
        <v>163</v>
      </c>
      <c r="C52" s="4" t="s">
        <v>211</v>
      </c>
      <c r="D52" s="3">
        <v>556</v>
      </c>
      <c r="E52" s="3">
        <v>2</v>
      </c>
      <c r="F52" s="3">
        <v>554</v>
      </c>
      <c r="G52" s="3">
        <v>556</v>
      </c>
      <c r="H52" s="3">
        <v>556</v>
      </c>
      <c r="I52" s="3" t="s">
        <v>198</v>
      </c>
      <c r="J52" s="3">
        <v>0</v>
      </c>
      <c r="K52" s="3" t="s">
        <v>199</v>
      </c>
      <c r="L52" s="3">
        <v>0</v>
      </c>
      <c r="M52" s="3">
        <v>0</v>
      </c>
      <c r="N52" s="3" t="s">
        <v>199</v>
      </c>
      <c r="O52" s="3">
        <v>0</v>
      </c>
      <c r="P52" s="3" t="s">
        <v>199</v>
      </c>
      <c r="Q52" s="3"/>
    </row>
    <row r="53" spans="1:17" ht="47.25" x14ac:dyDescent="0.25">
      <c r="A53" s="3">
        <v>44</v>
      </c>
      <c r="B53" s="2" t="s">
        <v>164</v>
      </c>
      <c r="C53" s="4" t="s">
        <v>211</v>
      </c>
      <c r="D53" s="3">
        <v>181</v>
      </c>
      <c r="E53" s="3">
        <v>0</v>
      </c>
      <c r="F53" s="3">
        <v>181</v>
      </c>
      <c r="G53" s="3">
        <v>181</v>
      </c>
      <c r="H53" s="3">
        <v>181</v>
      </c>
      <c r="I53" s="3" t="s">
        <v>198</v>
      </c>
      <c r="J53" s="3">
        <v>0</v>
      </c>
      <c r="K53" s="3" t="s">
        <v>199</v>
      </c>
      <c r="L53" s="3">
        <v>0</v>
      </c>
      <c r="M53" s="3">
        <v>0</v>
      </c>
      <c r="N53" s="3" t="s">
        <v>199</v>
      </c>
      <c r="O53" s="3">
        <v>0</v>
      </c>
      <c r="P53" s="3" t="s">
        <v>199</v>
      </c>
      <c r="Q53" s="3"/>
    </row>
    <row r="54" spans="1:17" ht="47.25" x14ac:dyDescent="0.25">
      <c r="A54" s="3">
        <v>45</v>
      </c>
      <c r="B54" s="2" t="s">
        <v>165</v>
      </c>
      <c r="C54" s="4" t="s">
        <v>211</v>
      </c>
      <c r="D54" s="3">
        <v>163</v>
      </c>
      <c r="E54" s="3">
        <v>0</v>
      </c>
      <c r="F54" s="3">
        <v>163</v>
      </c>
      <c r="G54" s="3">
        <v>163</v>
      </c>
      <c r="H54" s="3">
        <v>163</v>
      </c>
      <c r="I54" s="3" t="s">
        <v>198</v>
      </c>
      <c r="J54" s="3">
        <v>0</v>
      </c>
      <c r="K54" s="3" t="s">
        <v>199</v>
      </c>
      <c r="L54" s="3">
        <v>0</v>
      </c>
      <c r="M54" s="3">
        <v>0</v>
      </c>
      <c r="N54" s="3" t="s">
        <v>199</v>
      </c>
      <c r="O54" s="3">
        <v>0</v>
      </c>
      <c r="P54" s="3" t="s">
        <v>199</v>
      </c>
      <c r="Q54" s="3"/>
    </row>
    <row r="55" spans="1:17" ht="47.25" x14ac:dyDescent="0.25">
      <c r="A55" s="3">
        <v>46</v>
      </c>
      <c r="B55" s="2" t="s">
        <v>166</v>
      </c>
      <c r="C55" s="4" t="s">
        <v>211</v>
      </c>
      <c r="D55" s="3">
        <v>237</v>
      </c>
      <c r="E55" s="3">
        <v>0</v>
      </c>
      <c r="F55" s="3">
        <v>237</v>
      </c>
      <c r="G55" s="3">
        <v>237</v>
      </c>
      <c r="H55" s="3">
        <v>237</v>
      </c>
      <c r="I55" s="3" t="s">
        <v>198</v>
      </c>
      <c r="J55" s="3">
        <v>0</v>
      </c>
      <c r="K55" s="3" t="s">
        <v>199</v>
      </c>
      <c r="L55" s="3">
        <v>0</v>
      </c>
      <c r="M55" s="3">
        <v>0</v>
      </c>
      <c r="N55" s="3" t="s">
        <v>199</v>
      </c>
      <c r="O55" s="3">
        <v>0</v>
      </c>
      <c r="P55" s="3" t="s">
        <v>199</v>
      </c>
      <c r="Q55" s="3"/>
    </row>
    <row r="56" spans="1:17" ht="47.25" x14ac:dyDescent="0.25">
      <c r="A56" s="3">
        <v>47</v>
      </c>
      <c r="B56" s="2" t="s">
        <v>167</v>
      </c>
      <c r="C56" s="4" t="s">
        <v>211</v>
      </c>
      <c r="D56" s="3">
        <v>293</v>
      </c>
      <c r="E56" s="3">
        <v>0</v>
      </c>
      <c r="F56" s="3">
        <v>293</v>
      </c>
      <c r="G56" s="3">
        <v>293</v>
      </c>
      <c r="H56" s="3">
        <v>293</v>
      </c>
      <c r="I56" s="3" t="s">
        <v>198</v>
      </c>
      <c r="J56" s="3">
        <v>0</v>
      </c>
      <c r="K56" s="3" t="s">
        <v>199</v>
      </c>
      <c r="L56" s="3">
        <v>0</v>
      </c>
      <c r="M56" s="3">
        <v>0</v>
      </c>
      <c r="N56" s="3" t="s">
        <v>199</v>
      </c>
      <c r="O56" s="3">
        <v>0</v>
      </c>
      <c r="P56" s="3" t="s">
        <v>199</v>
      </c>
      <c r="Q56" s="3"/>
    </row>
    <row r="57" spans="1:17" ht="47.25" x14ac:dyDescent="0.25">
      <c r="A57" s="3">
        <v>48</v>
      </c>
      <c r="B57" s="2" t="s">
        <v>168</v>
      </c>
      <c r="C57" s="4" t="s">
        <v>211</v>
      </c>
      <c r="D57" s="3">
        <v>349</v>
      </c>
      <c r="E57" s="3">
        <v>0</v>
      </c>
      <c r="F57" s="3">
        <v>349</v>
      </c>
      <c r="G57" s="3">
        <v>349</v>
      </c>
      <c r="H57" s="3">
        <v>349</v>
      </c>
      <c r="I57" s="3" t="s">
        <v>198</v>
      </c>
      <c r="J57" s="3">
        <v>0</v>
      </c>
      <c r="K57" s="3" t="s">
        <v>199</v>
      </c>
      <c r="L57" s="3">
        <v>0</v>
      </c>
      <c r="M57" s="3">
        <v>0</v>
      </c>
      <c r="N57" s="3" t="s">
        <v>199</v>
      </c>
      <c r="O57" s="3">
        <v>0</v>
      </c>
      <c r="P57" s="3" t="s">
        <v>199</v>
      </c>
      <c r="Q57" s="3"/>
    </row>
    <row r="58" spans="1:17" ht="15.75" customHeight="1" x14ac:dyDescent="0.25">
      <c r="A58" s="3">
        <v>49</v>
      </c>
      <c r="B58" s="2" t="s">
        <v>52</v>
      </c>
      <c r="C58" s="4" t="s">
        <v>53</v>
      </c>
      <c r="D58" s="3">
        <v>111</v>
      </c>
      <c r="E58" s="3">
        <v>3</v>
      </c>
      <c r="F58" s="3">
        <v>108</v>
      </c>
      <c r="G58" s="3">
        <v>108</v>
      </c>
      <c r="H58" s="3">
        <v>108</v>
      </c>
      <c r="I58" s="3" t="s">
        <v>198</v>
      </c>
      <c r="J58" s="3">
        <v>0</v>
      </c>
      <c r="K58" s="3" t="s">
        <v>199</v>
      </c>
      <c r="L58" s="3">
        <v>3</v>
      </c>
      <c r="M58" s="3">
        <v>0</v>
      </c>
      <c r="N58" s="3" t="s">
        <v>199</v>
      </c>
      <c r="O58" s="3">
        <v>3</v>
      </c>
      <c r="P58" s="3" t="s">
        <v>198</v>
      </c>
      <c r="Q58" s="3"/>
    </row>
    <row r="59" spans="1:17" ht="47.25" x14ac:dyDescent="0.25">
      <c r="A59" s="3">
        <v>50</v>
      </c>
      <c r="B59" s="2" t="s">
        <v>54</v>
      </c>
      <c r="C59" s="4" t="s">
        <v>53</v>
      </c>
      <c r="D59" s="3">
        <v>214</v>
      </c>
      <c r="E59" s="3">
        <v>29</v>
      </c>
      <c r="F59" s="3">
        <v>185</v>
      </c>
      <c r="G59" s="3">
        <v>185</v>
      </c>
      <c r="H59" s="3">
        <v>185</v>
      </c>
      <c r="I59" s="3" t="s">
        <v>198</v>
      </c>
      <c r="J59" s="3">
        <v>0</v>
      </c>
      <c r="K59" s="3" t="s">
        <v>199</v>
      </c>
      <c r="L59" s="3">
        <v>29</v>
      </c>
      <c r="M59" s="3">
        <v>0</v>
      </c>
      <c r="N59" s="3" t="s">
        <v>199</v>
      </c>
      <c r="O59" s="3">
        <v>29</v>
      </c>
      <c r="P59" s="3" t="s">
        <v>198</v>
      </c>
      <c r="Q59" s="3"/>
    </row>
    <row r="60" spans="1:17" ht="47.25" x14ac:dyDescent="0.25">
      <c r="A60" s="3">
        <v>51</v>
      </c>
      <c r="B60" s="2" t="s">
        <v>228</v>
      </c>
      <c r="C60" s="4" t="s">
        <v>53</v>
      </c>
      <c r="D60" s="3">
        <v>421</v>
      </c>
      <c r="E60" s="3">
        <v>1</v>
      </c>
      <c r="F60" s="3">
        <v>420</v>
      </c>
      <c r="G60" s="3">
        <v>419</v>
      </c>
      <c r="H60" s="3">
        <v>419</v>
      </c>
      <c r="I60" s="3" t="s">
        <v>198</v>
      </c>
      <c r="J60" s="3">
        <v>0</v>
      </c>
      <c r="K60" s="3" t="s">
        <v>199</v>
      </c>
      <c r="L60" s="3">
        <v>2</v>
      </c>
      <c r="M60" s="3">
        <v>0</v>
      </c>
      <c r="N60" s="3" t="s">
        <v>199</v>
      </c>
      <c r="O60" s="3">
        <v>2</v>
      </c>
      <c r="P60" s="3" t="s">
        <v>198</v>
      </c>
      <c r="Q60" s="3"/>
    </row>
    <row r="61" spans="1:17" ht="47.25" x14ac:dyDescent="0.25">
      <c r="A61" s="3">
        <v>52</v>
      </c>
      <c r="B61" s="2" t="s">
        <v>55</v>
      </c>
      <c r="C61" s="4" t="s">
        <v>53</v>
      </c>
      <c r="D61" s="3">
        <v>70</v>
      </c>
      <c r="E61" s="3">
        <v>1</v>
      </c>
      <c r="F61" s="3">
        <v>69</v>
      </c>
      <c r="G61" s="3">
        <v>69</v>
      </c>
      <c r="H61" s="3">
        <v>69</v>
      </c>
      <c r="I61" s="3" t="s">
        <v>198</v>
      </c>
      <c r="J61" s="3">
        <v>0</v>
      </c>
      <c r="K61" s="3" t="s">
        <v>199</v>
      </c>
      <c r="L61" s="3">
        <v>1</v>
      </c>
      <c r="M61" s="3">
        <v>0</v>
      </c>
      <c r="N61" s="3" t="s">
        <v>199</v>
      </c>
      <c r="O61" s="3">
        <v>1</v>
      </c>
      <c r="P61" s="3" t="s">
        <v>198</v>
      </c>
      <c r="Q61" s="3"/>
    </row>
    <row r="62" spans="1:17" ht="47.25" x14ac:dyDescent="0.25">
      <c r="A62" s="3">
        <v>53</v>
      </c>
      <c r="B62" s="2" t="s">
        <v>56</v>
      </c>
      <c r="C62" s="4" t="s">
        <v>53</v>
      </c>
      <c r="D62" s="3">
        <v>103</v>
      </c>
      <c r="E62" s="3">
        <v>6</v>
      </c>
      <c r="F62" s="3">
        <v>97</v>
      </c>
      <c r="G62" s="3">
        <v>97</v>
      </c>
      <c r="H62" s="3">
        <v>97</v>
      </c>
      <c r="I62" s="3" t="s">
        <v>198</v>
      </c>
      <c r="J62" s="3">
        <v>0</v>
      </c>
      <c r="K62" s="3" t="s">
        <v>199</v>
      </c>
      <c r="L62" s="3">
        <v>6</v>
      </c>
      <c r="M62" s="3">
        <v>1</v>
      </c>
      <c r="N62" s="3" t="s">
        <v>239</v>
      </c>
      <c r="O62" s="3">
        <v>5</v>
      </c>
      <c r="P62" s="3" t="s">
        <v>240</v>
      </c>
      <c r="Q62" s="3"/>
    </row>
    <row r="63" spans="1:17" ht="47.25" x14ac:dyDescent="0.25">
      <c r="A63" s="3">
        <v>54</v>
      </c>
      <c r="B63" s="2" t="s">
        <v>57</v>
      </c>
      <c r="C63" s="4" t="s">
        <v>53</v>
      </c>
      <c r="D63" s="3">
        <v>591</v>
      </c>
      <c r="E63" s="3">
        <v>1</v>
      </c>
      <c r="F63" s="3">
        <v>590</v>
      </c>
      <c r="G63" s="3">
        <v>588</v>
      </c>
      <c r="H63" s="3">
        <v>588</v>
      </c>
      <c r="I63" s="3" t="s">
        <v>198</v>
      </c>
      <c r="J63" s="3">
        <v>0</v>
      </c>
      <c r="K63" s="3" t="s">
        <v>199</v>
      </c>
      <c r="L63" s="3">
        <v>3</v>
      </c>
      <c r="M63" s="3">
        <v>3</v>
      </c>
      <c r="N63" s="3" t="s">
        <v>198</v>
      </c>
      <c r="O63" s="3">
        <v>0</v>
      </c>
      <c r="P63" s="3" t="s">
        <v>199</v>
      </c>
      <c r="Q63" s="3"/>
    </row>
    <row r="64" spans="1:17" ht="47.25" x14ac:dyDescent="0.25">
      <c r="A64" s="3">
        <v>55</v>
      </c>
      <c r="B64" s="2" t="s">
        <v>58</v>
      </c>
      <c r="C64" s="4" t="s">
        <v>53</v>
      </c>
      <c r="D64" s="3">
        <v>188</v>
      </c>
      <c r="E64" s="3">
        <v>6</v>
      </c>
      <c r="F64" s="3">
        <v>182</v>
      </c>
      <c r="G64" s="3">
        <v>181</v>
      </c>
      <c r="H64" s="3">
        <v>180</v>
      </c>
      <c r="I64" s="3" t="s">
        <v>298</v>
      </c>
      <c r="J64" s="3">
        <v>1</v>
      </c>
      <c r="K64" s="3" t="s">
        <v>210</v>
      </c>
      <c r="L64" s="3">
        <v>7</v>
      </c>
      <c r="M64" s="3">
        <v>1</v>
      </c>
      <c r="N64" s="3" t="s">
        <v>268</v>
      </c>
      <c r="O64" s="3">
        <v>6</v>
      </c>
      <c r="P64" s="3" t="s">
        <v>267</v>
      </c>
      <c r="Q64" s="3"/>
    </row>
    <row r="65" spans="1:17" ht="47.25" x14ac:dyDescent="0.25">
      <c r="A65" s="3">
        <v>56</v>
      </c>
      <c r="B65" s="2" t="s">
        <v>59</v>
      </c>
      <c r="C65" s="4" t="s">
        <v>53</v>
      </c>
      <c r="D65" s="3">
        <v>451</v>
      </c>
      <c r="E65" s="3">
        <v>0</v>
      </c>
      <c r="F65" s="3">
        <v>451</v>
      </c>
      <c r="G65" s="3">
        <v>451</v>
      </c>
      <c r="H65" s="3">
        <v>451</v>
      </c>
      <c r="I65" s="3" t="s">
        <v>198</v>
      </c>
      <c r="J65" s="3">
        <v>0</v>
      </c>
      <c r="K65" s="3" t="s">
        <v>199</v>
      </c>
      <c r="L65" s="3">
        <v>0</v>
      </c>
      <c r="M65" s="3">
        <v>0</v>
      </c>
      <c r="N65" s="3" t="s">
        <v>199</v>
      </c>
      <c r="O65" s="3">
        <v>0</v>
      </c>
      <c r="P65" s="3" t="s">
        <v>199</v>
      </c>
      <c r="Q65" s="3"/>
    </row>
    <row r="66" spans="1:17" ht="47.25" x14ac:dyDescent="0.25">
      <c r="A66" s="3">
        <v>57</v>
      </c>
      <c r="B66" s="2" t="s">
        <v>60</v>
      </c>
      <c r="C66" s="4" t="s">
        <v>53</v>
      </c>
      <c r="D66" s="3">
        <v>93</v>
      </c>
      <c r="E66" s="3">
        <v>1</v>
      </c>
      <c r="F66" s="3">
        <v>92</v>
      </c>
      <c r="G66" s="3">
        <v>92</v>
      </c>
      <c r="H66" s="3">
        <v>92</v>
      </c>
      <c r="I66" s="3" t="s">
        <v>198</v>
      </c>
      <c r="J66" s="3">
        <v>0</v>
      </c>
      <c r="K66" s="3" t="s">
        <v>199</v>
      </c>
      <c r="L66" s="3">
        <v>1</v>
      </c>
      <c r="M66" s="3">
        <v>0</v>
      </c>
      <c r="N66" s="3" t="s">
        <v>199</v>
      </c>
      <c r="O66" s="3">
        <v>1</v>
      </c>
      <c r="P66" s="3" t="s">
        <v>198</v>
      </c>
      <c r="Q66" s="3"/>
    </row>
    <row r="67" spans="1:17" ht="47.25" x14ac:dyDescent="0.25">
      <c r="A67" s="3">
        <v>58</v>
      </c>
      <c r="B67" s="2" t="s">
        <v>61</v>
      </c>
      <c r="C67" s="4" t="s">
        <v>53</v>
      </c>
      <c r="D67" s="3">
        <v>226</v>
      </c>
      <c r="E67" s="3">
        <v>5</v>
      </c>
      <c r="F67" s="3">
        <v>221</v>
      </c>
      <c r="G67" s="3">
        <v>221</v>
      </c>
      <c r="H67" s="3">
        <v>221</v>
      </c>
      <c r="I67" s="3" t="s">
        <v>198</v>
      </c>
      <c r="J67" s="3">
        <v>0</v>
      </c>
      <c r="K67" s="3" t="s">
        <v>199</v>
      </c>
      <c r="L67" s="3">
        <v>5</v>
      </c>
      <c r="M67" s="3">
        <v>0</v>
      </c>
      <c r="N67" s="3" t="s">
        <v>199</v>
      </c>
      <c r="O67" s="3">
        <v>5</v>
      </c>
      <c r="P67" s="3" t="s">
        <v>198</v>
      </c>
      <c r="Q67" s="3"/>
    </row>
    <row r="68" spans="1:17" ht="47.25" x14ac:dyDescent="0.25">
      <c r="A68" s="3">
        <v>59</v>
      </c>
      <c r="B68" s="2" t="s">
        <v>62</v>
      </c>
      <c r="C68" s="4" t="s">
        <v>53</v>
      </c>
      <c r="D68" s="3">
        <v>159</v>
      </c>
      <c r="E68" s="3">
        <v>0</v>
      </c>
      <c r="F68" s="3">
        <v>159</v>
      </c>
      <c r="G68" s="3">
        <v>159</v>
      </c>
      <c r="H68" s="3">
        <v>159</v>
      </c>
      <c r="I68" s="3" t="s">
        <v>198</v>
      </c>
      <c r="J68" s="3">
        <v>0</v>
      </c>
      <c r="K68" s="3" t="s">
        <v>199</v>
      </c>
      <c r="L68" s="3">
        <v>0</v>
      </c>
      <c r="M68" s="3">
        <v>0</v>
      </c>
      <c r="N68" s="3" t="s">
        <v>199</v>
      </c>
      <c r="O68" s="3">
        <v>0</v>
      </c>
      <c r="P68" s="3" t="s">
        <v>199</v>
      </c>
      <c r="Q68" s="3"/>
    </row>
    <row r="69" spans="1:17" ht="47.25" x14ac:dyDescent="0.25">
      <c r="A69" s="3">
        <v>60</v>
      </c>
      <c r="B69" s="2" t="s">
        <v>63</v>
      </c>
      <c r="C69" s="4" t="s">
        <v>53</v>
      </c>
      <c r="D69" s="3">
        <v>84</v>
      </c>
      <c r="E69" s="3">
        <v>2</v>
      </c>
      <c r="F69" s="3">
        <v>82</v>
      </c>
      <c r="G69" s="3">
        <v>82</v>
      </c>
      <c r="H69" s="3">
        <v>80</v>
      </c>
      <c r="I69" s="3" t="s">
        <v>265</v>
      </c>
      <c r="J69" s="3">
        <v>2</v>
      </c>
      <c r="K69" s="3" t="s">
        <v>266</v>
      </c>
      <c r="L69" s="3">
        <v>2</v>
      </c>
      <c r="M69" s="3">
        <v>2</v>
      </c>
      <c r="N69" s="3" t="s">
        <v>198</v>
      </c>
      <c r="O69" s="3">
        <v>0</v>
      </c>
      <c r="P69" s="3" t="s">
        <v>199</v>
      </c>
      <c r="Q69" s="3"/>
    </row>
    <row r="70" spans="1:17" ht="47.25" x14ac:dyDescent="0.25">
      <c r="A70" s="3">
        <v>61</v>
      </c>
      <c r="B70" s="2" t="s">
        <v>64</v>
      </c>
      <c r="C70" s="4" t="s">
        <v>53</v>
      </c>
      <c r="D70" s="3">
        <v>223</v>
      </c>
      <c r="E70" s="3">
        <v>0</v>
      </c>
      <c r="F70" s="3">
        <v>223</v>
      </c>
      <c r="G70" s="3">
        <v>223</v>
      </c>
      <c r="H70" s="3">
        <v>223</v>
      </c>
      <c r="I70" s="3" t="s">
        <v>198</v>
      </c>
      <c r="J70" s="3">
        <v>0</v>
      </c>
      <c r="K70" s="3" t="s">
        <v>199</v>
      </c>
      <c r="L70" s="3">
        <v>0</v>
      </c>
      <c r="M70" s="3">
        <v>0</v>
      </c>
      <c r="N70" s="3" t="s">
        <v>199</v>
      </c>
      <c r="O70" s="3">
        <v>0</v>
      </c>
      <c r="P70" s="3" t="s">
        <v>199</v>
      </c>
      <c r="Q70" s="3"/>
    </row>
    <row r="71" spans="1:17" ht="18" customHeight="1" x14ac:dyDescent="0.25">
      <c r="A71" s="3">
        <v>62</v>
      </c>
      <c r="B71" s="2" t="s">
        <v>65</v>
      </c>
      <c r="C71" s="4" t="s">
        <v>53</v>
      </c>
      <c r="D71" s="3">
        <v>107</v>
      </c>
      <c r="E71" s="3">
        <v>2</v>
      </c>
      <c r="F71" s="3">
        <v>105</v>
      </c>
      <c r="G71" s="3">
        <v>104</v>
      </c>
      <c r="H71" s="3">
        <v>104</v>
      </c>
      <c r="I71" s="3" t="s">
        <v>198</v>
      </c>
      <c r="J71" s="3">
        <v>0</v>
      </c>
      <c r="K71" s="3" t="s">
        <v>199</v>
      </c>
      <c r="L71" s="3">
        <v>3</v>
      </c>
      <c r="M71" s="3">
        <v>1</v>
      </c>
      <c r="N71" s="3" t="s">
        <v>247</v>
      </c>
      <c r="O71" s="3">
        <v>2</v>
      </c>
      <c r="P71" s="3" t="s">
        <v>246</v>
      </c>
      <c r="Q71" s="3"/>
    </row>
    <row r="72" spans="1:17" ht="60" customHeight="1" x14ac:dyDescent="0.25">
      <c r="A72" s="3">
        <v>63</v>
      </c>
      <c r="B72" s="2" t="s">
        <v>66</v>
      </c>
      <c r="C72" s="4" t="s">
        <v>67</v>
      </c>
      <c r="D72" s="3">
        <v>228</v>
      </c>
      <c r="E72" s="3">
        <v>0</v>
      </c>
      <c r="F72" s="3">
        <v>228</v>
      </c>
      <c r="G72" s="3">
        <v>228</v>
      </c>
      <c r="H72" s="3">
        <v>228</v>
      </c>
      <c r="I72" s="3" t="s">
        <v>198</v>
      </c>
      <c r="J72" s="3">
        <v>0</v>
      </c>
      <c r="K72" s="3" t="s">
        <v>199</v>
      </c>
      <c r="L72" s="3">
        <v>0</v>
      </c>
      <c r="M72" s="3">
        <v>0</v>
      </c>
      <c r="N72" s="3" t="s">
        <v>199</v>
      </c>
      <c r="O72" s="3">
        <v>0</v>
      </c>
      <c r="P72" s="3" t="s">
        <v>199</v>
      </c>
      <c r="Q72" s="3"/>
    </row>
    <row r="73" spans="1:17" ht="47.25" x14ac:dyDescent="0.25">
      <c r="A73" s="3">
        <v>64</v>
      </c>
      <c r="B73" s="2" t="s">
        <v>200</v>
      </c>
      <c r="C73" s="4" t="s">
        <v>67</v>
      </c>
      <c r="D73" s="3">
        <v>698</v>
      </c>
      <c r="E73" s="3">
        <v>4</v>
      </c>
      <c r="F73" s="3">
        <v>694</v>
      </c>
      <c r="G73" s="3">
        <v>698</v>
      </c>
      <c r="H73" s="3">
        <v>698</v>
      </c>
      <c r="I73" s="3" t="s">
        <v>198</v>
      </c>
      <c r="J73" s="3">
        <v>0</v>
      </c>
      <c r="K73" s="3" t="s">
        <v>199</v>
      </c>
      <c r="L73" s="3">
        <v>0</v>
      </c>
      <c r="M73" s="3">
        <v>0</v>
      </c>
      <c r="N73" s="3" t="s">
        <v>199</v>
      </c>
      <c r="O73" s="3">
        <v>0</v>
      </c>
      <c r="P73" s="3" t="s">
        <v>199</v>
      </c>
      <c r="Q73" s="3"/>
    </row>
    <row r="74" spans="1:17" ht="47.25" x14ac:dyDescent="0.25">
      <c r="A74" s="3">
        <v>65</v>
      </c>
      <c r="B74" s="2" t="s">
        <v>68</v>
      </c>
      <c r="C74" s="4" t="s">
        <v>67</v>
      </c>
      <c r="D74" s="3">
        <v>279</v>
      </c>
      <c r="E74" s="3">
        <v>9</v>
      </c>
      <c r="F74" s="3">
        <v>270</v>
      </c>
      <c r="G74" s="3">
        <v>269</v>
      </c>
      <c r="H74" s="3">
        <v>269</v>
      </c>
      <c r="I74" s="3" t="s">
        <v>198</v>
      </c>
      <c r="J74" s="3">
        <v>0</v>
      </c>
      <c r="K74" s="3" t="s">
        <v>199</v>
      </c>
      <c r="L74" s="3">
        <v>10</v>
      </c>
      <c r="M74" s="3">
        <v>7</v>
      </c>
      <c r="N74" s="3" t="s">
        <v>299</v>
      </c>
      <c r="O74" s="3">
        <v>3</v>
      </c>
      <c r="P74" s="3" t="s">
        <v>300</v>
      </c>
      <c r="Q74" s="3"/>
    </row>
    <row r="75" spans="1:17" ht="47.25" x14ac:dyDescent="0.25">
      <c r="A75" s="3">
        <v>66</v>
      </c>
      <c r="B75" s="2" t="s">
        <v>69</v>
      </c>
      <c r="C75" s="4" t="s">
        <v>67</v>
      </c>
      <c r="D75" s="3">
        <v>252</v>
      </c>
      <c r="E75" s="3">
        <v>0</v>
      </c>
      <c r="F75" s="3">
        <v>252</v>
      </c>
      <c r="G75" s="3">
        <v>252</v>
      </c>
      <c r="H75" s="3">
        <v>252</v>
      </c>
      <c r="I75" s="3" t="s">
        <v>198</v>
      </c>
      <c r="J75" s="3">
        <v>0</v>
      </c>
      <c r="K75" s="3" t="s">
        <v>199</v>
      </c>
      <c r="L75" s="3">
        <v>0</v>
      </c>
      <c r="M75" s="3">
        <v>0</v>
      </c>
      <c r="N75" s="3" t="s">
        <v>199</v>
      </c>
      <c r="O75" s="3">
        <v>0</v>
      </c>
      <c r="P75" s="3" t="s">
        <v>199</v>
      </c>
      <c r="Q75" s="3"/>
    </row>
    <row r="76" spans="1:17" ht="47.25" x14ac:dyDescent="0.25">
      <c r="A76" s="3">
        <v>67</v>
      </c>
      <c r="B76" s="2" t="s">
        <v>70</v>
      </c>
      <c r="C76" s="4" t="s">
        <v>67</v>
      </c>
      <c r="D76" s="3">
        <v>262</v>
      </c>
      <c r="E76" s="3">
        <v>0</v>
      </c>
      <c r="F76" s="3">
        <v>262</v>
      </c>
      <c r="G76" s="3">
        <v>262</v>
      </c>
      <c r="H76" s="3">
        <v>262</v>
      </c>
      <c r="I76" s="3" t="s">
        <v>198</v>
      </c>
      <c r="J76" s="3">
        <v>0</v>
      </c>
      <c r="K76" s="3" t="s">
        <v>199</v>
      </c>
      <c r="L76" s="3">
        <v>0</v>
      </c>
      <c r="M76" s="3">
        <v>0</v>
      </c>
      <c r="N76" s="3" t="s">
        <v>199</v>
      </c>
      <c r="O76" s="3">
        <v>0</v>
      </c>
      <c r="P76" s="3" t="s">
        <v>199</v>
      </c>
      <c r="Q76" s="3"/>
    </row>
    <row r="77" spans="1:17" ht="47.25" x14ac:dyDescent="0.25">
      <c r="A77" s="3">
        <v>68</v>
      </c>
      <c r="B77" s="2" t="s">
        <v>71</v>
      </c>
      <c r="C77" s="4" t="s">
        <v>67</v>
      </c>
      <c r="D77" s="3">
        <v>308</v>
      </c>
      <c r="E77" s="3">
        <v>0</v>
      </c>
      <c r="F77" s="3">
        <v>308</v>
      </c>
      <c r="G77" s="3">
        <v>308</v>
      </c>
      <c r="H77" s="3">
        <v>308</v>
      </c>
      <c r="I77" s="3" t="s">
        <v>198</v>
      </c>
      <c r="J77" s="3">
        <v>0</v>
      </c>
      <c r="K77" s="3" t="s">
        <v>199</v>
      </c>
      <c r="L77" s="3">
        <v>0</v>
      </c>
      <c r="M77" s="3">
        <v>0</v>
      </c>
      <c r="N77" s="3" t="s">
        <v>199</v>
      </c>
      <c r="O77" s="3">
        <v>0</v>
      </c>
      <c r="P77" s="3" t="s">
        <v>199</v>
      </c>
      <c r="Q77" s="3"/>
    </row>
    <row r="78" spans="1:17" ht="47.25" x14ac:dyDescent="0.25">
      <c r="A78" s="3">
        <v>69</v>
      </c>
      <c r="B78" s="2" t="s">
        <v>72</v>
      </c>
      <c r="C78" s="4" t="s">
        <v>67</v>
      </c>
      <c r="D78" s="3">
        <v>167</v>
      </c>
      <c r="E78" s="3">
        <v>0</v>
      </c>
      <c r="F78" s="3">
        <v>167</v>
      </c>
      <c r="G78" s="3">
        <v>167</v>
      </c>
      <c r="H78" s="3">
        <v>167</v>
      </c>
      <c r="I78" s="3" t="s">
        <v>198</v>
      </c>
      <c r="J78" s="3">
        <v>0</v>
      </c>
      <c r="K78" s="3" t="s">
        <v>199</v>
      </c>
      <c r="L78" s="3">
        <v>0</v>
      </c>
      <c r="M78" s="3">
        <v>0</v>
      </c>
      <c r="N78" s="3" t="s">
        <v>199</v>
      </c>
      <c r="O78" s="3">
        <v>0</v>
      </c>
      <c r="P78" s="3" t="s">
        <v>199</v>
      </c>
      <c r="Q78" s="3"/>
    </row>
    <row r="79" spans="1:17" ht="47.25" x14ac:dyDescent="0.25">
      <c r="A79" s="3">
        <v>70</v>
      </c>
      <c r="B79" s="2" t="s">
        <v>73</v>
      </c>
      <c r="C79" s="4" t="s">
        <v>67</v>
      </c>
      <c r="D79" s="3">
        <v>465</v>
      </c>
      <c r="E79" s="3">
        <v>0</v>
      </c>
      <c r="F79" s="3">
        <v>465</v>
      </c>
      <c r="G79" s="3">
        <v>463</v>
      </c>
      <c r="H79" s="3">
        <v>453</v>
      </c>
      <c r="I79" s="3" t="s">
        <v>261</v>
      </c>
      <c r="J79" s="3">
        <v>10</v>
      </c>
      <c r="K79" s="3" t="s">
        <v>262</v>
      </c>
      <c r="L79" s="3">
        <v>2</v>
      </c>
      <c r="M79" s="3">
        <v>2</v>
      </c>
      <c r="N79" s="3" t="s">
        <v>198</v>
      </c>
      <c r="O79" s="3">
        <v>0</v>
      </c>
      <c r="P79" s="3" t="s">
        <v>199</v>
      </c>
      <c r="Q79" s="3"/>
    </row>
    <row r="80" spans="1:17" ht="47.25" x14ac:dyDescent="0.25">
      <c r="A80" s="3">
        <v>71</v>
      </c>
      <c r="B80" s="2" t="s">
        <v>74</v>
      </c>
      <c r="C80" s="4" t="s">
        <v>67</v>
      </c>
      <c r="D80" s="3">
        <v>192</v>
      </c>
      <c r="E80" s="3">
        <v>0</v>
      </c>
      <c r="F80" s="3">
        <v>192</v>
      </c>
      <c r="G80" s="3">
        <v>192</v>
      </c>
      <c r="H80" s="3">
        <v>192</v>
      </c>
      <c r="I80" s="3" t="s">
        <v>198</v>
      </c>
      <c r="J80" s="3">
        <v>0</v>
      </c>
      <c r="K80" s="3" t="s">
        <v>199</v>
      </c>
      <c r="L80" s="3">
        <v>0</v>
      </c>
      <c r="M80" s="3">
        <v>0</v>
      </c>
      <c r="N80" s="3" t="s">
        <v>199</v>
      </c>
      <c r="O80" s="3">
        <v>0</v>
      </c>
      <c r="P80" s="3" t="s">
        <v>199</v>
      </c>
      <c r="Q80" s="3"/>
    </row>
    <row r="81" spans="1:17" ht="47.25" x14ac:dyDescent="0.25">
      <c r="A81" s="3">
        <v>72</v>
      </c>
      <c r="B81" s="2" t="s">
        <v>75</v>
      </c>
      <c r="C81" s="4" t="s">
        <v>67</v>
      </c>
      <c r="D81" s="3">
        <v>323</v>
      </c>
      <c r="E81" s="3">
        <v>0</v>
      </c>
      <c r="F81" s="3">
        <v>323</v>
      </c>
      <c r="G81" s="3">
        <v>323</v>
      </c>
      <c r="H81" s="3">
        <v>323</v>
      </c>
      <c r="I81" s="3" t="s">
        <v>198</v>
      </c>
      <c r="J81" s="3">
        <v>0</v>
      </c>
      <c r="K81" s="3" t="s">
        <v>199</v>
      </c>
      <c r="L81" s="3">
        <v>0</v>
      </c>
      <c r="M81" s="3">
        <v>0</v>
      </c>
      <c r="N81" s="3" t="s">
        <v>199</v>
      </c>
      <c r="O81" s="3">
        <v>0</v>
      </c>
      <c r="P81" s="3" t="s">
        <v>199</v>
      </c>
      <c r="Q81" s="3"/>
    </row>
    <row r="82" spans="1:17" ht="47.25" x14ac:dyDescent="0.25">
      <c r="A82" s="3">
        <v>73</v>
      </c>
      <c r="B82" s="2" t="s">
        <v>76</v>
      </c>
      <c r="C82" s="4" t="s">
        <v>67</v>
      </c>
      <c r="D82" s="3">
        <v>669</v>
      </c>
      <c r="E82" s="3">
        <v>0</v>
      </c>
      <c r="F82" s="3">
        <v>669</v>
      </c>
      <c r="G82" s="3">
        <v>669</v>
      </c>
      <c r="H82" s="3">
        <v>669</v>
      </c>
      <c r="I82" s="3" t="s">
        <v>198</v>
      </c>
      <c r="J82" s="3">
        <v>0</v>
      </c>
      <c r="K82" s="3" t="s">
        <v>199</v>
      </c>
      <c r="L82" s="3">
        <v>0</v>
      </c>
      <c r="M82" s="3">
        <v>0</v>
      </c>
      <c r="N82" s="3" t="s">
        <v>199</v>
      </c>
      <c r="O82" s="3">
        <v>0</v>
      </c>
      <c r="P82" s="3" t="s">
        <v>199</v>
      </c>
      <c r="Q82" s="3"/>
    </row>
    <row r="83" spans="1:17" ht="47.25" x14ac:dyDescent="0.25">
      <c r="A83" s="3">
        <v>74</v>
      </c>
      <c r="B83" s="2" t="s">
        <v>77</v>
      </c>
      <c r="C83" s="4" t="s">
        <v>67</v>
      </c>
      <c r="D83" s="3">
        <v>153</v>
      </c>
      <c r="E83" s="3">
        <v>1</v>
      </c>
      <c r="F83" s="3">
        <v>152</v>
      </c>
      <c r="G83" s="3">
        <v>153</v>
      </c>
      <c r="H83" s="3">
        <v>152</v>
      </c>
      <c r="I83" s="3" t="s">
        <v>233</v>
      </c>
      <c r="J83" s="3">
        <v>1</v>
      </c>
      <c r="K83" s="3" t="s">
        <v>234</v>
      </c>
      <c r="L83" s="3">
        <v>0</v>
      </c>
      <c r="M83" s="3">
        <v>0</v>
      </c>
      <c r="N83" s="3" t="s">
        <v>199</v>
      </c>
      <c r="O83" s="3">
        <v>0</v>
      </c>
      <c r="P83" s="3" t="s">
        <v>199</v>
      </c>
      <c r="Q83" s="3"/>
    </row>
    <row r="84" spans="1:17" ht="27.75" customHeight="1" x14ac:dyDescent="0.25">
      <c r="A84" s="3">
        <v>75</v>
      </c>
      <c r="B84" s="2" t="s">
        <v>78</v>
      </c>
      <c r="C84" s="4" t="s">
        <v>67</v>
      </c>
      <c r="D84" s="3">
        <v>338</v>
      </c>
      <c r="E84" s="3">
        <v>0</v>
      </c>
      <c r="F84" s="3">
        <v>338</v>
      </c>
      <c r="G84" s="3">
        <v>335</v>
      </c>
      <c r="H84" s="3">
        <v>335</v>
      </c>
      <c r="I84" s="3" t="s">
        <v>198</v>
      </c>
      <c r="J84" s="3">
        <v>0</v>
      </c>
      <c r="K84" s="3" t="s">
        <v>199</v>
      </c>
      <c r="L84" s="3">
        <v>3</v>
      </c>
      <c r="M84" s="3">
        <v>2</v>
      </c>
      <c r="N84" s="3" t="s">
        <v>246</v>
      </c>
      <c r="O84" s="3">
        <v>1</v>
      </c>
      <c r="P84" s="3" t="s">
        <v>247</v>
      </c>
      <c r="Q84" s="3"/>
    </row>
    <row r="85" spans="1:17" ht="63" x14ac:dyDescent="0.25">
      <c r="A85" s="3">
        <v>76</v>
      </c>
      <c r="B85" s="2" t="s">
        <v>79</v>
      </c>
      <c r="C85" s="4" t="s">
        <v>80</v>
      </c>
      <c r="D85" s="3">
        <v>181</v>
      </c>
      <c r="E85" s="3">
        <v>6</v>
      </c>
      <c r="F85" s="3">
        <v>175</v>
      </c>
      <c r="G85" s="3">
        <v>179</v>
      </c>
      <c r="H85" s="3">
        <v>179</v>
      </c>
      <c r="I85" s="3" t="s">
        <v>198</v>
      </c>
      <c r="J85" s="3">
        <v>0</v>
      </c>
      <c r="K85" s="3" t="s">
        <v>199</v>
      </c>
      <c r="L85" s="3">
        <v>2</v>
      </c>
      <c r="M85" s="3">
        <v>2</v>
      </c>
      <c r="N85" s="3" t="s">
        <v>198</v>
      </c>
      <c r="O85" s="3">
        <v>0</v>
      </c>
      <c r="P85" s="3" t="s">
        <v>199</v>
      </c>
      <c r="Q85" s="3"/>
    </row>
    <row r="86" spans="1:17" ht="63" x14ac:dyDescent="0.25">
      <c r="A86" s="3">
        <v>77</v>
      </c>
      <c r="B86" s="2" t="s">
        <v>201</v>
      </c>
      <c r="C86" s="4" t="s">
        <v>80</v>
      </c>
      <c r="D86" s="3">
        <v>165</v>
      </c>
      <c r="E86" s="3">
        <v>0</v>
      </c>
      <c r="F86" s="3">
        <v>165</v>
      </c>
      <c r="G86" s="3">
        <v>165</v>
      </c>
      <c r="H86" s="3">
        <v>165</v>
      </c>
      <c r="I86" s="3" t="s">
        <v>198</v>
      </c>
      <c r="J86" s="3">
        <v>0</v>
      </c>
      <c r="K86" s="3" t="s">
        <v>199</v>
      </c>
      <c r="L86" s="3">
        <v>0</v>
      </c>
      <c r="M86" s="3">
        <v>0</v>
      </c>
      <c r="N86" s="3" t="s">
        <v>199</v>
      </c>
      <c r="O86" s="3">
        <v>0</v>
      </c>
      <c r="P86" s="3" t="s">
        <v>199</v>
      </c>
      <c r="Q86" s="3"/>
    </row>
    <row r="87" spans="1:17" ht="63" x14ac:dyDescent="0.25">
      <c r="A87" s="3">
        <v>78</v>
      </c>
      <c r="B87" s="2" t="s">
        <v>81</v>
      </c>
      <c r="C87" s="4" t="s">
        <v>80</v>
      </c>
      <c r="D87" s="3">
        <v>370</v>
      </c>
      <c r="E87" s="3">
        <v>0</v>
      </c>
      <c r="F87" s="3">
        <v>370</v>
      </c>
      <c r="G87" s="3">
        <v>370</v>
      </c>
      <c r="H87" s="3">
        <v>369</v>
      </c>
      <c r="I87" s="3" t="s">
        <v>213</v>
      </c>
      <c r="J87" s="3">
        <v>1</v>
      </c>
      <c r="K87" s="3" t="s">
        <v>214</v>
      </c>
      <c r="L87" s="3">
        <v>0</v>
      </c>
      <c r="M87" s="3">
        <v>0</v>
      </c>
      <c r="N87" s="3" t="s">
        <v>199</v>
      </c>
      <c r="O87" s="3">
        <v>0</v>
      </c>
      <c r="P87" s="3" t="s">
        <v>199</v>
      </c>
      <c r="Q87" s="3"/>
    </row>
    <row r="88" spans="1:17" ht="63" x14ac:dyDescent="0.25">
      <c r="A88" s="3">
        <v>79</v>
      </c>
      <c r="B88" s="2" t="s">
        <v>82</v>
      </c>
      <c r="C88" s="4" t="s">
        <v>80</v>
      </c>
      <c r="D88" s="3">
        <v>477</v>
      </c>
      <c r="E88" s="3">
        <v>5</v>
      </c>
      <c r="F88" s="3">
        <v>472</v>
      </c>
      <c r="G88" s="3">
        <v>472</v>
      </c>
      <c r="H88" s="3">
        <v>472</v>
      </c>
      <c r="I88" s="3" t="s">
        <v>198</v>
      </c>
      <c r="J88" s="3">
        <v>0</v>
      </c>
      <c r="K88" s="3" t="s">
        <v>199</v>
      </c>
      <c r="L88" s="3">
        <v>5</v>
      </c>
      <c r="M88" s="3">
        <v>0</v>
      </c>
      <c r="N88" s="3" t="s">
        <v>199</v>
      </c>
      <c r="O88" s="3">
        <v>5</v>
      </c>
      <c r="P88" s="3" t="s">
        <v>198</v>
      </c>
      <c r="Q88" s="3"/>
    </row>
    <row r="89" spans="1:17" ht="63" x14ac:dyDescent="0.25">
      <c r="A89" s="3">
        <v>80</v>
      </c>
      <c r="B89" s="2" t="s">
        <v>83</v>
      </c>
      <c r="C89" s="4" t="s">
        <v>80</v>
      </c>
      <c r="D89" s="3">
        <v>104</v>
      </c>
      <c r="E89" s="3">
        <v>41</v>
      </c>
      <c r="F89" s="3">
        <v>63</v>
      </c>
      <c r="G89" s="3">
        <v>63</v>
      </c>
      <c r="H89" s="3">
        <v>63</v>
      </c>
      <c r="I89" s="3" t="s">
        <v>198</v>
      </c>
      <c r="J89" s="3">
        <v>0</v>
      </c>
      <c r="K89" s="3" t="s">
        <v>199</v>
      </c>
      <c r="L89" s="3">
        <v>41</v>
      </c>
      <c r="M89" s="3">
        <v>37</v>
      </c>
      <c r="N89" s="3" t="s">
        <v>209</v>
      </c>
      <c r="O89" s="3">
        <v>4</v>
      </c>
      <c r="P89" s="3" t="s">
        <v>301</v>
      </c>
      <c r="Q89" s="3"/>
    </row>
    <row r="90" spans="1:17" ht="63" x14ac:dyDescent="0.25">
      <c r="A90" s="3">
        <v>81</v>
      </c>
      <c r="B90" s="2" t="s">
        <v>84</v>
      </c>
      <c r="C90" s="4" t="s">
        <v>80</v>
      </c>
      <c r="D90" s="3">
        <v>461</v>
      </c>
      <c r="E90" s="3">
        <v>0</v>
      </c>
      <c r="F90" s="3">
        <v>461</v>
      </c>
      <c r="G90" s="3">
        <v>460</v>
      </c>
      <c r="H90" s="3">
        <v>460</v>
      </c>
      <c r="I90" s="3" t="s">
        <v>198</v>
      </c>
      <c r="J90" s="3">
        <v>0</v>
      </c>
      <c r="K90" s="3" t="s">
        <v>199</v>
      </c>
      <c r="L90" s="3">
        <v>1</v>
      </c>
      <c r="M90" s="3">
        <v>1</v>
      </c>
      <c r="N90" s="3" t="s">
        <v>198</v>
      </c>
      <c r="O90" s="3">
        <v>0</v>
      </c>
      <c r="P90" s="3" t="s">
        <v>199</v>
      </c>
      <c r="Q90" s="3"/>
    </row>
    <row r="91" spans="1:17" ht="63" x14ac:dyDescent="0.25">
      <c r="A91" s="3">
        <v>82</v>
      </c>
      <c r="B91" s="2" t="s">
        <v>85</v>
      </c>
      <c r="C91" s="4" t="s">
        <v>80</v>
      </c>
      <c r="D91" s="3">
        <v>336</v>
      </c>
      <c r="E91" s="3">
        <v>0</v>
      </c>
      <c r="F91" s="3">
        <v>336</v>
      </c>
      <c r="G91" s="3">
        <v>336</v>
      </c>
      <c r="H91" s="3">
        <v>336</v>
      </c>
      <c r="I91" s="3" t="s">
        <v>198</v>
      </c>
      <c r="J91" s="3">
        <v>0</v>
      </c>
      <c r="K91" s="3" t="s">
        <v>199</v>
      </c>
      <c r="L91" s="3">
        <v>0</v>
      </c>
      <c r="M91" s="3">
        <v>0</v>
      </c>
      <c r="N91" s="3" t="s">
        <v>199</v>
      </c>
      <c r="O91" s="3">
        <v>0</v>
      </c>
      <c r="P91" s="3" t="s">
        <v>199</v>
      </c>
      <c r="Q91" s="3"/>
    </row>
    <row r="92" spans="1:17" ht="63" x14ac:dyDescent="0.25">
      <c r="A92" s="3">
        <v>83</v>
      </c>
      <c r="B92" s="2" t="s">
        <v>86</v>
      </c>
      <c r="C92" s="4" t="s">
        <v>80</v>
      </c>
      <c r="D92" s="3">
        <v>89</v>
      </c>
      <c r="E92" s="3">
        <v>0</v>
      </c>
      <c r="F92" s="3">
        <v>89</v>
      </c>
      <c r="G92" s="3">
        <v>89</v>
      </c>
      <c r="H92" s="3">
        <v>89</v>
      </c>
      <c r="I92" s="3" t="s">
        <v>198</v>
      </c>
      <c r="J92" s="3">
        <v>0</v>
      </c>
      <c r="K92" s="3" t="s">
        <v>199</v>
      </c>
      <c r="L92" s="3">
        <v>0</v>
      </c>
      <c r="M92" s="3">
        <v>0</v>
      </c>
      <c r="N92" s="3" t="s">
        <v>199</v>
      </c>
      <c r="O92" s="3">
        <v>0</v>
      </c>
      <c r="P92" s="3" t="s">
        <v>199</v>
      </c>
      <c r="Q92" s="3"/>
    </row>
    <row r="93" spans="1:17" ht="63" x14ac:dyDescent="0.25">
      <c r="A93" s="3">
        <v>84</v>
      </c>
      <c r="B93" s="2" t="s">
        <v>87</v>
      </c>
      <c r="C93" s="4" t="s">
        <v>80</v>
      </c>
      <c r="D93" s="3">
        <v>132</v>
      </c>
      <c r="E93" s="3">
        <v>0</v>
      </c>
      <c r="F93" s="3">
        <v>132</v>
      </c>
      <c r="G93" s="3">
        <v>129</v>
      </c>
      <c r="H93" s="3">
        <v>129</v>
      </c>
      <c r="I93" s="3" t="s">
        <v>198</v>
      </c>
      <c r="J93" s="3">
        <v>0</v>
      </c>
      <c r="K93" s="3" t="s">
        <v>199</v>
      </c>
      <c r="L93" s="3">
        <v>3</v>
      </c>
      <c r="M93" s="3">
        <v>3</v>
      </c>
      <c r="N93" s="3" t="s">
        <v>198</v>
      </c>
      <c r="O93" s="3">
        <v>0</v>
      </c>
      <c r="P93" s="3" t="s">
        <v>199</v>
      </c>
      <c r="Q93" s="3"/>
    </row>
    <row r="94" spans="1:17" ht="63" x14ac:dyDescent="0.25">
      <c r="A94" s="3">
        <v>85</v>
      </c>
      <c r="B94" s="2" t="s">
        <v>88</v>
      </c>
      <c r="C94" s="4" t="s">
        <v>80</v>
      </c>
      <c r="D94" s="3">
        <v>194</v>
      </c>
      <c r="E94" s="3">
        <v>0</v>
      </c>
      <c r="F94" s="3">
        <v>194</v>
      </c>
      <c r="G94" s="3">
        <v>193</v>
      </c>
      <c r="H94" s="3">
        <v>193</v>
      </c>
      <c r="I94" s="3" t="s">
        <v>198</v>
      </c>
      <c r="J94" s="3">
        <v>0</v>
      </c>
      <c r="K94" s="3" t="s">
        <v>199</v>
      </c>
      <c r="L94" s="3">
        <v>1</v>
      </c>
      <c r="M94" s="3">
        <v>1</v>
      </c>
      <c r="N94" s="3" t="s">
        <v>198</v>
      </c>
      <c r="O94" s="3">
        <v>0</v>
      </c>
      <c r="P94" s="3" t="s">
        <v>199</v>
      </c>
      <c r="Q94" s="3"/>
    </row>
    <row r="95" spans="1:17" ht="63" x14ac:dyDescent="0.25">
      <c r="A95" s="3">
        <v>86</v>
      </c>
      <c r="B95" s="2" t="s">
        <v>89</v>
      </c>
      <c r="C95" s="4" t="s">
        <v>80</v>
      </c>
      <c r="D95" s="3">
        <v>154</v>
      </c>
      <c r="E95" s="3">
        <v>0</v>
      </c>
      <c r="F95" s="3">
        <v>154</v>
      </c>
      <c r="G95" s="3">
        <v>151</v>
      </c>
      <c r="H95" s="3">
        <v>149</v>
      </c>
      <c r="I95" s="3" t="s">
        <v>258</v>
      </c>
      <c r="J95" s="3">
        <v>2</v>
      </c>
      <c r="K95" s="3" t="s">
        <v>259</v>
      </c>
      <c r="L95" s="3">
        <v>3</v>
      </c>
      <c r="M95" s="3">
        <v>1</v>
      </c>
      <c r="N95" s="3" t="s">
        <v>247</v>
      </c>
      <c r="O95" s="3">
        <v>2</v>
      </c>
      <c r="P95" s="3" t="s">
        <v>246</v>
      </c>
      <c r="Q95" s="3"/>
    </row>
    <row r="96" spans="1:17" ht="63" x14ac:dyDescent="0.25">
      <c r="A96" s="3">
        <v>87</v>
      </c>
      <c r="B96" s="2" t="s">
        <v>90</v>
      </c>
      <c r="C96" s="4" t="s">
        <v>80</v>
      </c>
      <c r="D96" s="3">
        <v>41</v>
      </c>
      <c r="E96" s="3">
        <v>0</v>
      </c>
      <c r="F96" s="3">
        <v>41</v>
      </c>
      <c r="G96" s="3">
        <v>41</v>
      </c>
      <c r="H96" s="3">
        <v>41</v>
      </c>
      <c r="I96" s="3" t="s">
        <v>198</v>
      </c>
      <c r="J96" s="3">
        <v>0</v>
      </c>
      <c r="K96" s="3" t="s">
        <v>199</v>
      </c>
      <c r="L96" s="3">
        <v>0</v>
      </c>
      <c r="M96" s="3">
        <v>0</v>
      </c>
      <c r="N96" s="3" t="s">
        <v>199</v>
      </c>
      <c r="O96" s="3">
        <v>0</v>
      </c>
      <c r="P96" s="3" t="s">
        <v>199</v>
      </c>
      <c r="Q96" s="3"/>
    </row>
    <row r="97" spans="1:17" ht="63" x14ac:dyDescent="0.25">
      <c r="A97" s="3">
        <v>88</v>
      </c>
      <c r="B97" s="2" t="s">
        <v>91</v>
      </c>
      <c r="C97" s="4" t="s">
        <v>80</v>
      </c>
      <c r="D97" s="3">
        <v>228</v>
      </c>
      <c r="E97" s="3">
        <v>0</v>
      </c>
      <c r="F97" s="3">
        <v>228</v>
      </c>
      <c r="G97" s="3">
        <v>228</v>
      </c>
      <c r="H97" s="3">
        <v>228</v>
      </c>
      <c r="I97" s="3" t="s">
        <v>198</v>
      </c>
      <c r="J97" s="3">
        <v>0</v>
      </c>
      <c r="K97" s="3" t="s">
        <v>199</v>
      </c>
      <c r="L97" s="3">
        <v>0</v>
      </c>
      <c r="M97" s="3">
        <v>0</v>
      </c>
      <c r="N97" s="3" t="s">
        <v>199</v>
      </c>
      <c r="O97" s="3">
        <v>0</v>
      </c>
      <c r="P97" s="3" t="s">
        <v>199</v>
      </c>
      <c r="Q97" s="3"/>
    </row>
    <row r="98" spans="1:17" ht="47.25" x14ac:dyDescent="0.25">
      <c r="A98" s="3">
        <v>89</v>
      </c>
      <c r="B98" s="2" t="s">
        <v>92</v>
      </c>
      <c r="C98" s="4" t="s">
        <v>93</v>
      </c>
      <c r="D98" s="3">
        <v>378</v>
      </c>
      <c r="E98" s="3">
        <v>0</v>
      </c>
      <c r="F98" s="3">
        <v>378</v>
      </c>
      <c r="G98" s="3">
        <v>378</v>
      </c>
      <c r="H98" s="3">
        <v>378</v>
      </c>
      <c r="I98" s="3" t="s">
        <v>198</v>
      </c>
      <c r="J98" s="3">
        <v>0</v>
      </c>
      <c r="K98" s="3" t="s">
        <v>199</v>
      </c>
      <c r="L98" s="3">
        <v>0</v>
      </c>
      <c r="M98" s="3">
        <v>0</v>
      </c>
      <c r="N98" s="3" t="s">
        <v>199</v>
      </c>
      <c r="O98" s="3">
        <v>0</v>
      </c>
      <c r="P98" s="3" t="s">
        <v>199</v>
      </c>
      <c r="Q98" s="3"/>
    </row>
    <row r="99" spans="1:17" ht="47.25" x14ac:dyDescent="0.25">
      <c r="A99" s="3">
        <v>90</v>
      </c>
      <c r="B99" s="2" t="s">
        <v>229</v>
      </c>
      <c r="C99" s="4" t="s">
        <v>93</v>
      </c>
      <c r="D99" s="3">
        <v>416</v>
      </c>
      <c r="E99" s="3">
        <v>1</v>
      </c>
      <c r="F99" s="3">
        <v>415</v>
      </c>
      <c r="G99" s="3">
        <v>405</v>
      </c>
      <c r="H99" s="3">
        <v>405</v>
      </c>
      <c r="I99" s="3" t="s">
        <v>198</v>
      </c>
      <c r="J99" s="3">
        <v>0</v>
      </c>
      <c r="K99" s="3" t="s">
        <v>199</v>
      </c>
      <c r="L99" s="3">
        <v>11</v>
      </c>
      <c r="M99" s="3">
        <v>11</v>
      </c>
      <c r="N99" s="3" t="s">
        <v>198</v>
      </c>
      <c r="O99" s="3">
        <v>0</v>
      </c>
      <c r="P99" s="3" t="s">
        <v>199</v>
      </c>
      <c r="Q99" s="3"/>
    </row>
    <row r="100" spans="1:17" ht="47.25" x14ac:dyDescent="0.25">
      <c r="A100" s="3">
        <v>91</v>
      </c>
      <c r="B100" s="2" t="s">
        <v>94</v>
      </c>
      <c r="C100" s="4" t="s">
        <v>93</v>
      </c>
      <c r="D100" s="3">
        <v>291</v>
      </c>
      <c r="E100" s="3">
        <v>3</v>
      </c>
      <c r="F100" s="3">
        <v>288</v>
      </c>
      <c r="G100" s="3">
        <v>289</v>
      </c>
      <c r="H100" s="3">
        <v>287</v>
      </c>
      <c r="I100" s="3" t="s">
        <v>233</v>
      </c>
      <c r="J100" s="3">
        <v>2</v>
      </c>
      <c r="K100" s="3" t="s">
        <v>234</v>
      </c>
      <c r="L100" s="3">
        <v>2</v>
      </c>
      <c r="M100" s="3">
        <v>0</v>
      </c>
      <c r="N100" s="3" t="s">
        <v>199</v>
      </c>
      <c r="O100" s="3">
        <v>2</v>
      </c>
      <c r="P100" s="3" t="s">
        <v>198</v>
      </c>
      <c r="Q100" s="3"/>
    </row>
    <row r="101" spans="1:17" ht="47.25" x14ac:dyDescent="0.25">
      <c r="A101" s="3">
        <v>92</v>
      </c>
      <c r="B101" s="2" t="s">
        <v>95</v>
      </c>
      <c r="C101" s="4" t="s">
        <v>93</v>
      </c>
      <c r="D101" s="3">
        <v>360</v>
      </c>
      <c r="E101" s="3">
        <v>4</v>
      </c>
      <c r="F101" s="3">
        <v>356</v>
      </c>
      <c r="G101" s="3">
        <v>356</v>
      </c>
      <c r="H101" s="3">
        <v>356</v>
      </c>
      <c r="I101" s="3" t="s">
        <v>198</v>
      </c>
      <c r="J101" s="3">
        <v>0</v>
      </c>
      <c r="K101" s="3" t="s">
        <v>199</v>
      </c>
      <c r="L101" s="3">
        <v>4</v>
      </c>
      <c r="M101" s="3">
        <v>4</v>
      </c>
      <c r="N101" s="3" t="s">
        <v>198</v>
      </c>
      <c r="O101" s="3">
        <v>0</v>
      </c>
      <c r="P101" s="3" t="s">
        <v>199</v>
      </c>
      <c r="Q101" s="3"/>
    </row>
    <row r="102" spans="1:17" ht="17.25" customHeight="1" x14ac:dyDescent="0.25">
      <c r="A102" s="3">
        <v>93</v>
      </c>
      <c r="B102" s="2" t="s">
        <v>96</v>
      </c>
      <c r="C102" s="4" t="s">
        <v>93</v>
      </c>
      <c r="D102" s="3">
        <v>489</v>
      </c>
      <c r="E102" s="3">
        <v>0</v>
      </c>
      <c r="F102" s="3">
        <v>489</v>
      </c>
      <c r="G102" s="3">
        <v>489</v>
      </c>
      <c r="H102" s="3">
        <v>489</v>
      </c>
      <c r="I102" s="3" t="s">
        <v>198</v>
      </c>
      <c r="J102" s="3">
        <v>0</v>
      </c>
      <c r="K102" s="3" t="s">
        <v>199</v>
      </c>
      <c r="L102" s="3">
        <v>0</v>
      </c>
      <c r="M102" s="3">
        <v>0</v>
      </c>
      <c r="N102" s="3" t="s">
        <v>199</v>
      </c>
      <c r="O102" s="3">
        <v>0</v>
      </c>
      <c r="P102" s="3" t="s">
        <v>199</v>
      </c>
      <c r="Q102" s="3"/>
    </row>
    <row r="103" spans="1:17" ht="47.25" x14ac:dyDescent="0.25">
      <c r="A103" s="3">
        <v>94</v>
      </c>
      <c r="B103" s="2" t="s">
        <v>97</v>
      </c>
      <c r="C103" s="4" t="s">
        <v>93</v>
      </c>
      <c r="D103" s="3">
        <v>515</v>
      </c>
      <c r="E103" s="3">
        <v>0</v>
      </c>
      <c r="F103" s="3">
        <v>515</v>
      </c>
      <c r="G103" s="3">
        <v>515</v>
      </c>
      <c r="H103" s="3">
        <v>515</v>
      </c>
      <c r="I103" s="3" t="s">
        <v>198</v>
      </c>
      <c r="J103" s="3">
        <v>0</v>
      </c>
      <c r="K103" s="3" t="s">
        <v>199</v>
      </c>
      <c r="L103" s="3">
        <v>0</v>
      </c>
      <c r="M103" s="3">
        <v>0</v>
      </c>
      <c r="N103" s="3" t="s">
        <v>199</v>
      </c>
      <c r="O103" s="3">
        <v>0</v>
      </c>
      <c r="P103" s="3" t="s">
        <v>199</v>
      </c>
      <c r="Q103" s="3"/>
    </row>
    <row r="104" spans="1:17" ht="47.25" x14ac:dyDescent="0.25">
      <c r="A104" s="3">
        <v>95</v>
      </c>
      <c r="B104" s="2" t="s">
        <v>98</v>
      </c>
      <c r="C104" s="4" t="s">
        <v>93</v>
      </c>
      <c r="D104" s="3">
        <v>533</v>
      </c>
      <c r="E104" s="3">
        <v>0</v>
      </c>
      <c r="F104" s="3">
        <v>533</v>
      </c>
      <c r="G104" s="3">
        <v>533</v>
      </c>
      <c r="H104" s="3">
        <v>533</v>
      </c>
      <c r="I104" s="3" t="s">
        <v>198</v>
      </c>
      <c r="J104" s="3">
        <v>0</v>
      </c>
      <c r="K104" s="3" t="s">
        <v>199</v>
      </c>
      <c r="L104" s="3">
        <v>0</v>
      </c>
      <c r="M104" s="3">
        <v>0</v>
      </c>
      <c r="N104" s="3" t="s">
        <v>199</v>
      </c>
      <c r="O104" s="3">
        <v>0</v>
      </c>
      <c r="P104" s="3" t="s">
        <v>199</v>
      </c>
      <c r="Q104" s="3"/>
    </row>
    <row r="105" spans="1:17" ht="47.25" x14ac:dyDescent="0.25">
      <c r="A105" s="3">
        <v>96</v>
      </c>
      <c r="B105" s="2" t="s">
        <v>99</v>
      </c>
      <c r="C105" s="4" t="s">
        <v>93</v>
      </c>
      <c r="D105" s="3">
        <v>135</v>
      </c>
      <c r="E105" s="3">
        <v>0</v>
      </c>
      <c r="F105" s="3">
        <v>135</v>
      </c>
      <c r="G105" s="3">
        <v>134</v>
      </c>
      <c r="H105" s="3">
        <v>134</v>
      </c>
      <c r="I105" s="3" t="s">
        <v>198</v>
      </c>
      <c r="J105" s="3">
        <v>0</v>
      </c>
      <c r="K105" s="3" t="s">
        <v>199</v>
      </c>
      <c r="L105" s="3">
        <v>1</v>
      </c>
      <c r="M105" s="3">
        <v>1</v>
      </c>
      <c r="N105" s="3" t="s">
        <v>198</v>
      </c>
      <c r="O105" s="3">
        <v>0</v>
      </c>
      <c r="P105" s="3" t="s">
        <v>199</v>
      </c>
      <c r="Q105" s="3"/>
    </row>
    <row r="106" spans="1:17" ht="47.25" x14ac:dyDescent="0.25">
      <c r="A106" s="3">
        <v>97</v>
      </c>
      <c r="B106" s="2" t="s">
        <v>100</v>
      </c>
      <c r="C106" s="4" t="s">
        <v>93</v>
      </c>
      <c r="D106" s="3">
        <v>164</v>
      </c>
      <c r="E106" s="3">
        <v>0</v>
      </c>
      <c r="F106" s="3">
        <v>164</v>
      </c>
      <c r="G106" s="3">
        <v>164</v>
      </c>
      <c r="H106" s="3">
        <v>164</v>
      </c>
      <c r="I106" s="3" t="s">
        <v>198</v>
      </c>
      <c r="J106" s="3">
        <v>0</v>
      </c>
      <c r="K106" s="3" t="s">
        <v>199</v>
      </c>
      <c r="L106" s="3">
        <v>0</v>
      </c>
      <c r="M106" s="3">
        <v>0</v>
      </c>
      <c r="N106" s="3" t="s">
        <v>199</v>
      </c>
      <c r="O106" s="3">
        <v>0</v>
      </c>
      <c r="P106" s="3" t="s">
        <v>199</v>
      </c>
      <c r="Q106" s="3"/>
    </row>
    <row r="107" spans="1:17" ht="47.25" x14ac:dyDescent="0.25">
      <c r="A107" s="3">
        <v>98</v>
      </c>
      <c r="B107" s="2" t="s">
        <v>101</v>
      </c>
      <c r="C107" s="4" t="s">
        <v>93</v>
      </c>
      <c r="D107" s="3">
        <v>337</v>
      </c>
      <c r="E107" s="3">
        <v>0</v>
      </c>
      <c r="F107" s="3">
        <v>337</v>
      </c>
      <c r="G107" s="3">
        <v>337</v>
      </c>
      <c r="H107" s="3">
        <v>337</v>
      </c>
      <c r="I107" s="3" t="s">
        <v>198</v>
      </c>
      <c r="J107" s="3">
        <v>0</v>
      </c>
      <c r="K107" s="3" t="s">
        <v>199</v>
      </c>
      <c r="L107" s="3">
        <v>0</v>
      </c>
      <c r="M107" s="3">
        <v>0</v>
      </c>
      <c r="N107" s="3" t="s">
        <v>199</v>
      </c>
      <c r="O107" s="3">
        <v>0</v>
      </c>
      <c r="P107" s="3" t="s">
        <v>199</v>
      </c>
      <c r="Q107" s="3"/>
    </row>
    <row r="108" spans="1:17" ht="47.25" x14ac:dyDescent="0.25">
      <c r="A108" s="3">
        <v>99</v>
      </c>
      <c r="B108" s="2" t="s">
        <v>102</v>
      </c>
      <c r="C108" s="4" t="s">
        <v>93</v>
      </c>
      <c r="D108" s="3">
        <v>259</v>
      </c>
      <c r="E108" s="3">
        <v>0</v>
      </c>
      <c r="F108" s="3">
        <v>259</v>
      </c>
      <c r="G108" s="3">
        <v>259</v>
      </c>
      <c r="H108" s="3">
        <v>259</v>
      </c>
      <c r="I108" s="3" t="s">
        <v>198</v>
      </c>
      <c r="J108" s="3">
        <v>0</v>
      </c>
      <c r="K108" s="3" t="s">
        <v>199</v>
      </c>
      <c r="L108" s="3">
        <v>0</v>
      </c>
      <c r="M108" s="3">
        <v>0</v>
      </c>
      <c r="N108" s="3" t="s">
        <v>199</v>
      </c>
      <c r="O108" s="3">
        <v>0</v>
      </c>
      <c r="P108" s="3" t="s">
        <v>199</v>
      </c>
      <c r="Q108" s="3"/>
    </row>
    <row r="109" spans="1:17" ht="47.25" x14ac:dyDescent="0.25">
      <c r="A109" s="3">
        <v>100</v>
      </c>
      <c r="B109" s="2" t="s">
        <v>103</v>
      </c>
      <c r="C109" s="4" t="s">
        <v>93</v>
      </c>
      <c r="D109" s="3">
        <v>433</v>
      </c>
      <c r="E109" s="3">
        <v>1</v>
      </c>
      <c r="F109" s="3">
        <v>432</v>
      </c>
      <c r="G109" s="3">
        <v>433</v>
      </c>
      <c r="H109" s="3">
        <v>433</v>
      </c>
      <c r="I109" s="3" t="s">
        <v>198</v>
      </c>
      <c r="J109" s="3">
        <v>0</v>
      </c>
      <c r="K109" s="3" t="s">
        <v>199</v>
      </c>
      <c r="L109" s="3">
        <v>0</v>
      </c>
      <c r="M109" s="3">
        <v>0</v>
      </c>
      <c r="N109" s="3" t="s">
        <v>199</v>
      </c>
      <c r="O109" s="3">
        <v>0</v>
      </c>
      <c r="P109" s="3" t="s">
        <v>199</v>
      </c>
      <c r="Q109" s="3"/>
    </row>
    <row r="110" spans="1:17" ht="47.25" x14ac:dyDescent="0.25">
      <c r="A110" s="3">
        <v>101</v>
      </c>
      <c r="B110" s="2" t="s">
        <v>104</v>
      </c>
      <c r="C110" s="4" t="s">
        <v>93</v>
      </c>
      <c r="D110" s="3">
        <v>488</v>
      </c>
      <c r="E110" s="3">
        <v>1</v>
      </c>
      <c r="F110" s="3">
        <v>487</v>
      </c>
      <c r="G110" s="3">
        <v>488</v>
      </c>
      <c r="H110" s="3">
        <v>488</v>
      </c>
      <c r="I110" s="3" t="s">
        <v>198</v>
      </c>
      <c r="J110" s="3">
        <v>0</v>
      </c>
      <c r="K110" s="3" t="s">
        <v>199</v>
      </c>
      <c r="L110" s="3">
        <v>0</v>
      </c>
      <c r="M110" s="3">
        <v>0</v>
      </c>
      <c r="N110" s="3" t="s">
        <v>199</v>
      </c>
      <c r="O110" s="3">
        <v>0</v>
      </c>
      <c r="P110" s="3" t="s">
        <v>199</v>
      </c>
      <c r="Q110" s="3"/>
    </row>
    <row r="111" spans="1:17" ht="47.25" x14ac:dyDescent="0.25">
      <c r="A111" s="3">
        <v>102</v>
      </c>
      <c r="B111" s="2" t="s">
        <v>105</v>
      </c>
      <c r="C111" s="4" t="s">
        <v>93</v>
      </c>
      <c r="D111" s="3">
        <v>218</v>
      </c>
      <c r="E111" s="3">
        <v>0</v>
      </c>
      <c r="F111" s="3">
        <v>218</v>
      </c>
      <c r="G111" s="3">
        <v>218</v>
      </c>
      <c r="H111" s="3">
        <v>218</v>
      </c>
      <c r="I111" s="3" t="s">
        <v>198</v>
      </c>
      <c r="J111" s="3">
        <v>0</v>
      </c>
      <c r="K111" s="3" t="s">
        <v>199</v>
      </c>
      <c r="L111" s="3">
        <v>0</v>
      </c>
      <c r="M111" s="3">
        <v>0</v>
      </c>
      <c r="N111" s="3" t="s">
        <v>199</v>
      </c>
      <c r="O111" s="3">
        <v>0</v>
      </c>
      <c r="P111" s="3" t="s">
        <v>199</v>
      </c>
      <c r="Q111" s="3"/>
    </row>
    <row r="112" spans="1:17" ht="47.25" x14ac:dyDescent="0.25">
      <c r="A112" s="3">
        <v>103</v>
      </c>
      <c r="B112" s="2" t="s">
        <v>106</v>
      </c>
      <c r="C112" s="4" t="s">
        <v>93</v>
      </c>
      <c r="D112" s="3">
        <v>377</v>
      </c>
      <c r="E112" s="3">
        <v>3</v>
      </c>
      <c r="F112" s="3">
        <v>374</v>
      </c>
      <c r="G112" s="3">
        <v>376</v>
      </c>
      <c r="H112" s="3">
        <v>376</v>
      </c>
      <c r="I112" s="3" t="s">
        <v>198</v>
      </c>
      <c r="J112" s="3">
        <v>0</v>
      </c>
      <c r="K112" s="3" t="s">
        <v>199</v>
      </c>
      <c r="L112" s="3">
        <v>1</v>
      </c>
      <c r="M112" s="3">
        <v>1</v>
      </c>
      <c r="N112" s="3" t="s">
        <v>198</v>
      </c>
      <c r="O112" s="3">
        <v>0</v>
      </c>
      <c r="P112" s="3" t="s">
        <v>199</v>
      </c>
      <c r="Q112" s="3"/>
    </row>
    <row r="113" spans="1:17" ht="47.25" x14ac:dyDescent="0.25">
      <c r="A113" s="3">
        <v>104</v>
      </c>
      <c r="B113" s="2" t="s">
        <v>107</v>
      </c>
      <c r="C113" s="4" t="s">
        <v>93</v>
      </c>
      <c r="D113" s="3">
        <v>314</v>
      </c>
      <c r="E113" s="3">
        <v>0</v>
      </c>
      <c r="F113" s="3">
        <v>314</v>
      </c>
      <c r="G113" s="3">
        <v>314</v>
      </c>
      <c r="H113" s="3">
        <v>314</v>
      </c>
      <c r="I113" s="3" t="s">
        <v>198</v>
      </c>
      <c r="J113" s="3">
        <v>0</v>
      </c>
      <c r="K113" s="3" t="s">
        <v>199</v>
      </c>
      <c r="L113" s="3">
        <v>0</v>
      </c>
      <c r="M113" s="3">
        <v>0</v>
      </c>
      <c r="N113" s="3" t="s">
        <v>199</v>
      </c>
      <c r="O113" s="3">
        <v>0</v>
      </c>
      <c r="P113" s="3" t="s">
        <v>199</v>
      </c>
      <c r="Q113" s="3"/>
    </row>
    <row r="114" spans="1:17" ht="47.25" x14ac:dyDescent="0.25">
      <c r="A114" s="3">
        <v>105</v>
      </c>
      <c r="B114" s="2" t="s">
        <v>108</v>
      </c>
      <c r="C114" s="4" t="s">
        <v>93</v>
      </c>
      <c r="D114" s="3">
        <v>284</v>
      </c>
      <c r="E114" s="3">
        <v>0</v>
      </c>
      <c r="F114" s="3">
        <v>284</v>
      </c>
      <c r="G114" s="3">
        <v>284</v>
      </c>
      <c r="H114" s="3">
        <v>284</v>
      </c>
      <c r="I114" s="3" t="s">
        <v>198</v>
      </c>
      <c r="J114" s="3">
        <v>0</v>
      </c>
      <c r="K114" s="3" t="s">
        <v>199</v>
      </c>
      <c r="L114" s="3">
        <v>0</v>
      </c>
      <c r="M114" s="3">
        <v>0</v>
      </c>
      <c r="N114" s="3" t="s">
        <v>199</v>
      </c>
      <c r="O114" s="3">
        <v>0</v>
      </c>
      <c r="P114" s="3" t="s">
        <v>199</v>
      </c>
      <c r="Q114" s="3"/>
    </row>
    <row r="115" spans="1:17" ht="47.25" x14ac:dyDescent="0.25">
      <c r="A115" s="3">
        <v>106</v>
      </c>
      <c r="B115" s="2" t="s">
        <v>109</v>
      </c>
      <c r="C115" s="4" t="s">
        <v>93</v>
      </c>
      <c r="D115" s="3">
        <v>398</v>
      </c>
      <c r="E115" s="3">
        <v>0</v>
      </c>
      <c r="F115" s="3">
        <v>398</v>
      </c>
      <c r="G115" s="3">
        <v>395</v>
      </c>
      <c r="H115" s="3">
        <v>395</v>
      </c>
      <c r="I115" s="3" t="s">
        <v>198</v>
      </c>
      <c r="J115" s="3">
        <v>0</v>
      </c>
      <c r="K115" s="3" t="s">
        <v>199</v>
      </c>
      <c r="L115" s="3">
        <v>3</v>
      </c>
      <c r="M115" s="3">
        <v>3</v>
      </c>
      <c r="N115" s="3" t="s">
        <v>198</v>
      </c>
      <c r="O115" s="3">
        <v>0</v>
      </c>
      <c r="P115" s="3" t="s">
        <v>199</v>
      </c>
      <c r="Q115" s="3"/>
    </row>
    <row r="116" spans="1:17" ht="47.25" x14ac:dyDescent="0.25">
      <c r="A116" s="3">
        <v>107</v>
      </c>
      <c r="B116" s="2" t="s">
        <v>110</v>
      </c>
      <c r="C116" s="4" t="s">
        <v>111</v>
      </c>
      <c r="D116" s="3">
        <v>460</v>
      </c>
      <c r="E116" s="3">
        <v>0</v>
      </c>
      <c r="F116" s="3">
        <v>460</v>
      </c>
      <c r="G116" s="3">
        <v>460</v>
      </c>
      <c r="H116" s="3">
        <v>460</v>
      </c>
      <c r="I116" s="3" t="s">
        <v>198</v>
      </c>
      <c r="J116" s="3">
        <v>0</v>
      </c>
      <c r="K116" s="3" t="s">
        <v>199</v>
      </c>
      <c r="L116" s="3">
        <v>0</v>
      </c>
      <c r="M116" s="3">
        <v>0</v>
      </c>
      <c r="N116" s="3" t="s">
        <v>199</v>
      </c>
      <c r="O116" s="3">
        <v>0</v>
      </c>
      <c r="P116" s="3" t="s">
        <v>199</v>
      </c>
      <c r="Q116" s="3"/>
    </row>
    <row r="117" spans="1:17" ht="47.25" x14ac:dyDescent="0.25">
      <c r="A117" s="3">
        <v>108</v>
      </c>
      <c r="B117" s="2" t="s">
        <v>112</v>
      </c>
      <c r="C117" s="4" t="s">
        <v>111</v>
      </c>
      <c r="D117" s="3">
        <v>465</v>
      </c>
      <c r="E117" s="3">
        <v>0</v>
      </c>
      <c r="F117" s="3">
        <v>465</v>
      </c>
      <c r="G117" s="3">
        <v>465</v>
      </c>
      <c r="H117" s="3">
        <v>465</v>
      </c>
      <c r="I117" s="3" t="s">
        <v>198</v>
      </c>
      <c r="J117" s="3">
        <v>0</v>
      </c>
      <c r="K117" s="3" t="s">
        <v>199</v>
      </c>
      <c r="L117" s="3">
        <v>0</v>
      </c>
      <c r="M117" s="3">
        <v>0</v>
      </c>
      <c r="N117" s="3" t="s">
        <v>199</v>
      </c>
      <c r="O117" s="3">
        <v>0</v>
      </c>
      <c r="P117" s="3" t="s">
        <v>199</v>
      </c>
      <c r="Q117" s="3"/>
    </row>
    <row r="118" spans="1:17" ht="47.25" x14ac:dyDescent="0.25">
      <c r="A118" s="3">
        <v>109</v>
      </c>
      <c r="B118" s="2" t="s">
        <v>113</v>
      </c>
      <c r="C118" s="4" t="s">
        <v>111</v>
      </c>
      <c r="D118" s="3">
        <v>504</v>
      </c>
      <c r="E118" s="3">
        <v>0</v>
      </c>
      <c r="F118" s="3">
        <v>504</v>
      </c>
      <c r="G118" s="3">
        <v>504</v>
      </c>
      <c r="H118" s="3">
        <v>504</v>
      </c>
      <c r="I118" s="3" t="s">
        <v>198</v>
      </c>
      <c r="J118" s="3">
        <v>0</v>
      </c>
      <c r="K118" s="3" t="s">
        <v>199</v>
      </c>
      <c r="L118" s="3">
        <v>0</v>
      </c>
      <c r="M118" s="3">
        <v>0</v>
      </c>
      <c r="N118" s="3" t="s">
        <v>199</v>
      </c>
      <c r="O118" s="3">
        <v>0</v>
      </c>
      <c r="P118" s="3" t="s">
        <v>199</v>
      </c>
      <c r="Q118" s="3"/>
    </row>
    <row r="119" spans="1:17" ht="47.25" x14ac:dyDescent="0.25">
      <c r="A119" s="3">
        <v>110</v>
      </c>
      <c r="B119" s="2" t="s">
        <v>114</v>
      </c>
      <c r="C119" s="4" t="s">
        <v>111</v>
      </c>
      <c r="D119" s="3">
        <v>238</v>
      </c>
      <c r="E119" s="3">
        <v>0</v>
      </c>
      <c r="F119" s="3">
        <v>238</v>
      </c>
      <c r="G119" s="3">
        <v>238</v>
      </c>
      <c r="H119" s="3">
        <v>238</v>
      </c>
      <c r="I119" s="3" t="s">
        <v>198</v>
      </c>
      <c r="J119" s="3">
        <v>0</v>
      </c>
      <c r="K119" s="3" t="s">
        <v>199</v>
      </c>
      <c r="L119" s="3">
        <v>0</v>
      </c>
      <c r="M119" s="3">
        <v>0</v>
      </c>
      <c r="N119" s="3" t="s">
        <v>199</v>
      </c>
      <c r="O119" s="3">
        <v>0</v>
      </c>
      <c r="P119" s="3" t="s">
        <v>199</v>
      </c>
      <c r="Q119" s="3"/>
    </row>
    <row r="120" spans="1:17" ht="16.5" customHeight="1" x14ac:dyDescent="0.25">
      <c r="A120" s="3">
        <v>111</v>
      </c>
      <c r="B120" s="2" t="s">
        <v>115</v>
      </c>
      <c r="C120" s="4" t="s">
        <v>111</v>
      </c>
      <c r="D120" s="3">
        <v>303</v>
      </c>
      <c r="E120" s="3">
        <v>0</v>
      </c>
      <c r="F120" s="3">
        <v>303</v>
      </c>
      <c r="G120" s="3">
        <v>303</v>
      </c>
      <c r="H120" s="3">
        <v>303</v>
      </c>
      <c r="I120" s="3" t="s">
        <v>198</v>
      </c>
      <c r="J120" s="3">
        <v>0</v>
      </c>
      <c r="K120" s="3" t="s">
        <v>199</v>
      </c>
      <c r="L120" s="3">
        <v>0</v>
      </c>
      <c r="M120" s="3">
        <v>0</v>
      </c>
      <c r="N120" s="3" t="s">
        <v>199</v>
      </c>
      <c r="O120" s="3">
        <v>0</v>
      </c>
      <c r="P120" s="3" t="s">
        <v>199</v>
      </c>
      <c r="Q120" s="3"/>
    </row>
    <row r="121" spans="1:17" ht="47.25" x14ac:dyDescent="0.25">
      <c r="A121" s="3">
        <v>112</v>
      </c>
      <c r="B121" s="2" t="s">
        <v>116</v>
      </c>
      <c r="C121" s="4" t="s">
        <v>111</v>
      </c>
      <c r="D121" s="3">
        <v>153</v>
      </c>
      <c r="E121" s="3">
        <v>2</v>
      </c>
      <c r="F121" s="3">
        <v>151</v>
      </c>
      <c r="G121" s="3">
        <v>152</v>
      </c>
      <c r="H121" s="3">
        <v>152</v>
      </c>
      <c r="I121" s="3" t="s">
        <v>198</v>
      </c>
      <c r="J121" s="3">
        <v>0</v>
      </c>
      <c r="K121" s="3" t="s">
        <v>199</v>
      </c>
      <c r="L121" s="3">
        <v>1</v>
      </c>
      <c r="M121" s="3">
        <v>1</v>
      </c>
      <c r="N121" s="3" t="s">
        <v>198</v>
      </c>
      <c r="O121" s="3">
        <v>0</v>
      </c>
      <c r="P121" s="3" t="s">
        <v>199</v>
      </c>
      <c r="Q121" s="3"/>
    </row>
    <row r="122" spans="1:17" ht="47.25" x14ac:dyDescent="0.25">
      <c r="A122" s="3">
        <v>113</v>
      </c>
      <c r="B122" s="2" t="s">
        <v>117</v>
      </c>
      <c r="C122" s="4" t="s">
        <v>111</v>
      </c>
      <c r="D122" s="3">
        <v>405</v>
      </c>
      <c r="E122" s="3">
        <v>0</v>
      </c>
      <c r="F122" s="3">
        <v>405</v>
      </c>
      <c r="G122" s="3">
        <v>404</v>
      </c>
      <c r="H122" s="3">
        <v>404</v>
      </c>
      <c r="I122" s="3" t="s">
        <v>198</v>
      </c>
      <c r="J122" s="3">
        <v>0</v>
      </c>
      <c r="K122" s="3" t="s">
        <v>199</v>
      </c>
      <c r="L122" s="3">
        <v>1</v>
      </c>
      <c r="M122" s="3">
        <v>1</v>
      </c>
      <c r="N122" s="3" t="s">
        <v>198</v>
      </c>
      <c r="O122" s="3">
        <v>0</v>
      </c>
      <c r="P122" s="3" t="s">
        <v>199</v>
      </c>
      <c r="Q122" s="3"/>
    </row>
    <row r="123" spans="1:17" ht="47.25" x14ac:dyDescent="0.25">
      <c r="A123" s="3">
        <v>114</v>
      </c>
      <c r="B123" s="2" t="s">
        <v>118</v>
      </c>
      <c r="C123" s="4" t="s">
        <v>111</v>
      </c>
      <c r="D123" s="3">
        <v>420</v>
      </c>
      <c r="E123" s="3">
        <v>1</v>
      </c>
      <c r="F123" s="3">
        <v>419</v>
      </c>
      <c r="G123" s="3">
        <v>420</v>
      </c>
      <c r="H123" s="3">
        <v>419</v>
      </c>
      <c r="I123" s="3" t="s">
        <v>271</v>
      </c>
      <c r="J123" s="3">
        <v>1</v>
      </c>
      <c r="K123" s="3" t="s">
        <v>272</v>
      </c>
      <c r="L123" s="3">
        <v>0</v>
      </c>
      <c r="M123" s="3">
        <v>0</v>
      </c>
      <c r="N123" s="3" t="s">
        <v>199</v>
      </c>
      <c r="O123" s="3">
        <v>0</v>
      </c>
      <c r="P123" s="3" t="s">
        <v>199</v>
      </c>
      <c r="Q123" s="3"/>
    </row>
    <row r="124" spans="1:17" ht="47.25" x14ac:dyDescent="0.25">
      <c r="A124" s="3">
        <v>115</v>
      </c>
      <c r="B124" s="2" t="s">
        <v>119</v>
      </c>
      <c r="C124" s="4" t="s">
        <v>111</v>
      </c>
      <c r="D124" s="3">
        <v>169</v>
      </c>
      <c r="E124" s="3">
        <v>0</v>
      </c>
      <c r="F124" s="3">
        <v>169</v>
      </c>
      <c r="G124" s="3">
        <v>169</v>
      </c>
      <c r="H124" s="3">
        <v>169</v>
      </c>
      <c r="I124" s="3" t="s">
        <v>198</v>
      </c>
      <c r="J124" s="3">
        <v>0</v>
      </c>
      <c r="K124" s="3" t="s">
        <v>199</v>
      </c>
      <c r="L124" s="3">
        <v>0</v>
      </c>
      <c r="M124" s="3">
        <v>0</v>
      </c>
      <c r="N124" s="3" t="s">
        <v>199</v>
      </c>
      <c r="O124" s="3">
        <v>0</v>
      </c>
      <c r="P124" s="3" t="s">
        <v>199</v>
      </c>
      <c r="Q124" s="3"/>
    </row>
    <row r="125" spans="1:17" ht="47.25" x14ac:dyDescent="0.25">
      <c r="A125" s="3">
        <v>116</v>
      </c>
      <c r="B125" s="2" t="s">
        <v>120</v>
      </c>
      <c r="C125" s="4" t="s">
        <v>111</v>
      </c>
      <c r="D125" s="3">
        <v>268</v>
      </c>
      <c r="E125" s="3">
        <v>0</v>
      </c>
      <c r="F125" s="3">
        <v>268</v>
      </c>
      <c r="G125" s="3">
        <v>268</v>
      </c>
      <c r="H125" s="3">
        <v>268</v>
      </c>
      <c r="I125" s="3" t="s">
        <v>198</v>
      </c>
      <c r="J125" s="3">
        <v>0</v>
      </c>
      <c r="K125" s="3" t="s">
        <v>199</v>
      </c>
      <c r="L125" s="3">
        <v>0</v>
      </c>
      <c r="M125" s="3">
        <v>0</v>
      </c>
      <c r="N125" s="3" t="s">
        <v>199</v>
      </c>
      <c r="O125" s="3">
        <v>0</v>
      </c>
      <c r="P125" s="3" t="s">
        <v>199</v>
      </c>
      <c r="Q125" s="3"/>
    </row>
    <row r="126" spans="1:17" ht="47.25" x14ac:dyDescent="0.25">
      <c r="A126" s="3">
        <v>117</v>
      </c>
      <c r="B126" s="2" t="s">
        <v>121</v>
      </c>
      <c r="C126" s="4" t="s">
        <v>111</v>
      </c>
      <c r="D126" s="3">
        <v>117</v>
      </c>
      <c r="E126" s="3">
        <v>0</v>
      </c>
      <c r="F126" s="3">
        <v>117</v>
      </c>
      <c r="G126" s="3">
        <v>117</v>
      </c>
      <c r="H126" s="3">
        <v>117</v>
      </c>
      <c r="I126" s="3" t="s">
        <v>198</v>
      </c>
      <c r="J126" s="3">
        <v>0</v>
      </c>
      <c r="K126" s="3" t="s">
        <v>199</v>
      </c>
      <c r="L126" s="3">
        <v>0</v>
      </c>
      <c r="M126" s="3">
        <v>0</v>
      </c>
      <c r="N126" s="3" t="s">
        <v>199</v>
      </c>
      <c r="O126" s="3">
        <v>0</v>
      </c>
      <c r="P126" s="3" t="s">
        <v>199</v>
      </c>
      <c r="Q126" s="3"/>
    </row>
    <row r="127" spans="1:17" ht="47.25" x14ac:dyDescent="0.25">
      <c r="A127" s="3">
        <v>118</v>
      </c>
      <c r="B127" s="2" t="s">
        <v>122</v>
      </c>
      <c r="C127" s="4" t="s">
        <v>111</v>
      </c>
      <c r="D127" s="3">
        <v>137</v>
      </c>
      <c r="E127" s="3">
        <v>2</v>
      </c>
      <c r="F127" s="3">
        <v>135</v>
      </c>
      <c r="G127" s="3">
        <v>137</v>
      </c>
      <c r="H127" s="3">
        <v>137</v>
      </c>
      <c r="I127" s="3" t="s">
        <v>198</v>
      </c>
      <c r="J127" s="3">
        <v>0</v>
      </c>
      <c r="K127" s="3" t="s">
        <v>199</v>
      </c>
      <c r="L127" s="3">
        <v>0</v>
      </c>
      <c r="M127" s="3">
        <v>0</v>
      </c>
      <c r="N127" s="3" t="s">
        <v>199</v>
      </c>
      <c r="O127" s="3">
        <v>0</v>
      </c>
      <c r="P127" s="3" t="s">
        <v>199</v>
      </c>
      <c r="Q127" s="3"/>
    </row>
    <row r="128" spans="1:17" ht="47.25" x14ac:dyDescent="0.25">
      <c r="A128" s="3">
        <v>119</v>
      </c>
      <c r="B128" s="2" t="s">
        <v>123</v>
      </c>
      <c r="C128" s="4" t="s">
        <v>111</v>
      </c>
      <c r="D128" s="3">
        <v>137</v>
      </c>
      <c r="E128" s="3">
        <v>0</v>
      </c>
      <c r="F128" s="3">
        <v>137</v>
      </c>
      <c r="G128" s="3">
        <v>137</v>
      </c>
      <c r="H128" s="3">
        <v>137</v>
      </c>
      <c r="I128" s="3" t="s">
        <v>198</v>
      </c>
      <c r="J128" s="3">
        <v>0</v>
      </c>
      <c r="K128" s="3" t="s">
        <v>199</v>
      </c>
      <c r="L128" s="3">
        <v>0</v>
      </c>
      <c r="M128" s="3">
        <v>0</v>
      </c>
      <c r="N128" s="3" t="s">
        <v>199</v>
      </c>
      <c r="O128" s="3">
        <v>0</v>
      </c>
      <c r="P128" s="3" t="s">
        <v>199</v>
      </c>
      <c r="Q128" s="3"/>
    </row>
    <row r="129" spans="1:17" ht="47.25" x14ac:dyDescent="0.25">
      <c r="A129" s="3">
        <v>120</v>
      </c>
      <c r="B129" s="2" t="s">
        <v>124</v>
      </c>
      <c r="C129" s="4" t="s">
        <v>111</v>
      </c>
      <c r="D129" s="3">
        <v>188</v>
      </c>
      <c r="E129" s="3">
        <v>3</v>
      </c>
      <c r="F129" s="3">
        <v>185</v>
      </c>
      <c r="G129" s="3">
        <v>187</v>
      </c>
      <c r="H129" s="3">
        <v>187</v>
      </c>
      <c r="I129" s="3" t="s">
        <v>198</v>
      </c>
      <c r="J129" s="3">
        <v>0</v>
      </c>
      <c r="K129" s="3" t="s">
        <v>199</v>
      </c>
      <c r="L129" s="3">
        <v>1</v>
      </c>
      <c r="M129" s="3">
        <v>1</v>
      </c>
      <c r="N129" s="3" t="s">
        <v>198</v>
      </c>
      <c r="O129" s="3">
        <v>0</v>
      </c>
      <c r="P129" s="3" t="s">
        <v>199</v>
      </c>
      <c r="Q129" s="3"/>
    </row>
    <row r="130" spans="1:17" ht="47.25" x14ac:dyDescent="0.25">
      <c r="A130" s="3">
        <v>121</v>
      </c>
      <c r="B130" s="2" t="s">
        <v>125</v>
      </c>
      <c r="C130" s="4" t="s">
        <v>111</v>
      </c>
      <c r="D130" s="3">
        <v>249</v>
      </c>
      <c r="E130" s="3">
        <v>0</v>
      </c>
      <c r="F130" s="3">
        <v>249</v>
      </c>
      <c r="G130" s="3">
        <v>249</v>
      </c>
      <c r="H130" s="3">
        <v>249</v>
      </c>
      <c r="I130" s="3" t="s">
        <v>198</v>
      </c>
      <c r="J130" s="3">
        <v>0</v>
      </c>
      <c r="K130" s="3" t="s">
        <v>199</v>
      </c>
      <c r="L130" s="3">
        <v>0</v>
      </c>
      <c r="M130" s="3">
        <v>0</v>
      </c>
      <c r="N130" s="3" t="s">
        <v>199</v>
      </c>
      <c r="O130" s="3">
        <v>0</v>
      </c>
      <c r="P130" s="3" t="s">
        <v>199</v>
      </c>
      <c r="Q130" s="3"/>
    </row>
    <row r="131" spans="1:17" ht="47.25" x14ac:dyDescent="0.25">
      <c r="A131" s="3">
        <v>122</v>
      </c>
      <c r="B131" s="2" t="s">
        <v>126</v>
      </c>
      <c r="C131" s="4" t="s">
        <v>111</v>
      </c>
      <c r="D131" s="3">
        <v>137</v>
      </c>
      <c r="E131" s="3">
        <v>0</v>
      </c>
      <c r="F131" s="3">
        <v>137</v>
      </c>
      <c r="G131" s="3">
        <v>137</v>
      </c>
      <c r="H131" s="3">
        <v>137</v>
      </c>
      <c r="I131" s="3" t="s">
        <v>198</v>
      </c>
      <c r="J131" s="3">
        <v>0</v>
      </c>
      <c r="K131" s="3" t="s">
        <v>199</v>
      </c>
      <c r="L131" s="3">
        <v>0</v>
      </c>
      <c r="M131" s="3">
        <v>0</v>
      </c>
      <c r="N131" s="3" t="s">
        <v>199</v>
      </c>
      <c r="O131" s="3">
        <v>0</v>
      </c>
      <c r="P131" s="3" t="s">
        <v>199</v>
      </c>
      <c r="Q131" s="3"/>
    </row>
    <row r="132" spans="1:17" ht="47.25" x14ac:dyDescent="0.25">
      <c r="A132" s="3">
        <v>123</v>
      </c>
      <c r="B132" s="2" t="s">
        <v>127</v>
      </c>
      <c r="C132" s="4" t="s">
        <v>111</v>
      </c>
      <c r="D132" s="3">
        <v>144</v>
      </c>
      <c r="E132" s="3">
        <v>0</v>
      </c>
      <c r="F132" s="3">
        <v>144</v>
      </c>
      <c r="G132" s="3">
        <v>144</v>
      </c>
      <c r="H132" s="3">
        <v>144</v>
      </c>
      <c r="I132" s="3" t="s">
        <v>198</v>
      </c>
      <c r="J132" s="3">
        <v>0</v>
      </c>
      <c r="K132" s="3" t="s">
        <v>199</v>
      </c>
      <c r="L132" s="3">
        <v>0</v>
      </c>
      <c r="M132" s="3">
        <v>0</v>
      </c>
      <c r="N132" s="3" t="s">
        <v>199</v>
      </c>
      <c r="O132" s="3">
        <v>0</v>
      </c>
      <c r="P132" s="3" t="s">
        <v>199</v>
      </c>
      <c r="Q132" s="3"/>
    </row>
    <row r="133" spans="1:17" ht="47.25" x14ac:dyDescent="0.25">
      <c r="A133" s="3">
        <v>124</v>
      </c>
      <c r="B133" s="2" t="s">
        <v>128</v>
      </c>
      <c r="C133" s="4" t="s">
        <v>111</v>
      </c>
      <c r="D133" s="3">
        <v>144</v>
      </c>
      <c r="E133" s="3">
        <v>0</v>
      </c>
      <c r="F133" s="3">
        <v>144</v>
      </c>
      <c r="G133" s="3">
        <v>144</v>
      </c>
      <c r="H133" s="3">
        <v>144</v>
      </c>
      <c r="I133" s="3" t="s">
        <v>198</v>
      </c>
      <c r="J133" s="3">
        <v>0</v>
      </c>
      <c r="K133" s="3" t="s">
        <v>199</v>
      </c>
      <c r="L133" s="3">
        <v>0</v>
      </c>
      <c r="M133" s="3">
        <v>0</v>
      </c>
      <c r="N133" s="3" t="s">
        <v>199</v>
      </c>
      <c r="O133" s="3">
        <v>0</v>
      </c>
      <c r="P133" s="3" t="s">
        <v>199</v>
      </c>
      <c r="Q133" s="3"/>
    </row>
    <row r="134" spans="1:17" ht="47.25" x14ac:dyDescent="0.25">
      <c r="A134" s="3">
        <v>125</v>
      </c>
      <c r="B134" s="2" t="s">
        <v>129</v>
      </c>
      <c r="C134" s="4" t="s">
        <v>130</v>
      </c>
      <c r="D134" s="3">
        <v>139</v>
      </c>
      <c r="E134" s="3">
        <v>3</v>
      </c>
      <c r="F134" s="3">
        <v>136</v>
      </c>
      <c r="G134" s="3">
        <v>135</v>
      </c>
      <c r="H134" s="3">
        <v>135</v>
      </c>
      <c r="I134" s="3" t="s">
        <v>198</v>
      </c>
      <c r="J134" s="3">
        <v>0</v>
      </c>
      <c r="K134" s="3" t="s">
        <v>199</v>
      </c>
      <c r="L134" s="3">
        <v>4</v>
      </c>
      <c r="M134" s="3">
        <v>0</v>
      </c>
      <c r="N134" s="3" t="s">
        <v>199</v>
      </c>
      <c r="O134" s="3">
        <v>4</v>
      </c>
      <c r="P134" s="3" t="s">
        <v>198</v>
      </c>
      <c r="Q134" s="3"/>
    </row>
    <row r="135" spans="1:17" ht="47.25" x14ac:dyDescent="0.25">
      <c r="A135" s="3">
        <v>126</v>
      </c>
      <c r="B135" s="2" t="s">
        <v>131</v>
      </c>
      <c r="C135" s="4" t="s">
        <v>130</v>
      </c>
      <c r="D135" s="3">
        <v>425</v>
      </c>
      <c r="E135" s="3">
        <v>0</v>
      </c>
      <c r="F135" s="3">
        <v>425</v>
      </c>
      <c r="G135" s="3">
        <v>425</v>
      </c>
      <c r="H135" s="3">
        <v>425</v>
      </c>
      <c r="I135" s="3" t="s">
        <v>198</v>
      </c>
      <c r="J135" s="3">
        <v>0</v>
      </c>
      <c r="K135" s="3" t="s">
        <v>199</v>
      </c>
      <c r="L135" s="3">
        <v>0</v>
      </c>
      <c r="M135" s="3">
        <v>0</v>
      </c>
      <c r="N135" s="3" t="s">
        <v>199</v>
      </c>
      <c r="O135" s="3">
        <v>0</v>
      </c>
      <c r="P135" s="3" t="s">
        <v>199</v>
      </c>
      <c r="Q135" s="3"/>
    </row>
    <row r="136" spans="1:17" ht="47.25" x14ac:dyDescent="0.25">
      <c r="A136" s="3">
        <v>127</v>
      </c>
      <c r="B136" s="2" t="s">
        <v>132</v>
      </c>
      <c r="C136" s="4" t="s">
        <v>130</v>
      </c>
      <c r="D136" s="3">
        <v>302</v>
      </c>
      <c r="E136" s="3">
        <v>1</v>
      </c>
      <c r="F136" s="3">
        <v>301</v>
      </c>
      <c r="G136" s="3">
        <v>299</v>
      </c>
      <c r="H136" s="3">
        <v>299</v>
      </c>
      <c r="I136" s="3" t="s">
        <v>198</v>
      </c>
      <c r="J136" s="3">
        <v>0</v>
      </c>
      <c r="K136" s="3" t="s">
        <v>199</v>
      </c>
      <c r="L136" s="3">
        <v>3</v>
      </c>
      <c r="M136" s="3">
        <v>2</v>
      </c>
      <c r="N136" s="3" t="s">
        <v>246</v>
      </c>
      <c r="O136" s="3">
        <v>1</v>
      </c>
      <c r="P136" s="3" t="s">
        <v>247</v>
      </c>
      <c r="Q136" s="3"/>
    </row>
    <row r="137" spans="1:17" ht="18.75" customHeight="1" x14ac:dyDescent="0.25">
      <c r="A137" s="3">
        <v>128</v>
      </c>
      <c r="B137" s="2" t="s">
        <v>133</v>
      </c>
      <c r="C137" s="4" t="s">
        <v>130</v>
      </c>
      <c r="D137" s="3">
        <v>422</v>
      </c>
      <c r="E137" s="3">
        <v>0</v>
      </c>
      <c r="F137" s="3">
        <v>422</v>
      </c>
      <c r="G137" s="3">
        <v>422</v>
      </c>
      <c r="H137" s="3">
        <v>422</v>
      </c>
      <c r="I137" s="3" t="s">
        <v>198</v>
      </c>
      <c r="J137" s="3">
        <v>0</v>
      </c>
      <c r="K137" s="3" t="s">
        <v>199</v>
      </c>
      <c r="L137" s="3">
        <v>0</v>
      </c>
      <c r="M137" s="3">
        <v>0</v>
      </c>
      <c r="N137" s="3" t="s">
        <v>199</v>
      </c>
      <c r="O137" s="3">
        <v>0</v>
      </c>
      <c r="P137" s="3" t="s">
        <v>199</v>
      </c>
      <c r="Q137" s="3"/>
    </row>
    <row r="138" spans="1:17" ht="47.25" x14ac:dyDescent="0.25">
      <c r="A138" s="3">
        <v>129</v>
      </c>
      <c r="B138" s="2" t="s">
        <v>134</v>
      </c>
      <c r="C138" s="4" t="s">
        <v>130</v>
      </c>
      <c r="D138" s="3">
        <v>394</v>
      </c>
      <c r="E138" s="3">
        <v>1</v>
      </c>
      <c r="F138" s="3">
        <v>393</v>
      </c>
      <c r="G138" s="3">
        <v>393</v>
      </c>
      <c r="H138" s="3">
        <v>392</v>
      </c>
      <c r="I138" s="3" t="s">
        <v>213</v>
      </c>
      <c r="J138" s="3">
        <v>1</v>
      </c>
      <c r="K138" s="3" t="s">
        <v>214</v>
      </c>
      <c r="L138" s="3">
        <v>1</v>
      </c>
      <c r="M138" s="3">
        <v>1</v>
      </c>
      <c r="N138" s="3" t="s">
        <v>198</v>
      </c>
      <c r="O138" s="3">
        <v>0</v>
      </c>
      <c r="P138" s="3" t="s">
        <v>199</v>
      </c>
      <c r="Q138" s="3"/>
    </row>
    <row r="139" spans="1:17" ht="47.25" x14ac:dyDescent="0.25">
      <c r="A139" s="3">
        <v>130</v>
      </c>
      <c r="B139" s="2" t="s">
        <v>135</v>
      </c>
      <c r="C139" s="4" t="s">
        <v>130</v>
      </c>
      <c r="D139" s="3">
        <v>113</v>
      </c>
      <c r="E139" s="3">
        <v>0</v>
      </c>
      <c r="F139" s="3">
        <v>113</v>
      </c>
      <c r="G139" s="3">
        <v>113</v>
      </c>
      <c r="H139" s="3">
        <v>113</v>
      </c>
      <c r="I139" s="3" t="s">
        <v>198</v>
      </c>
      <c r="J139" s="3">
        <v>0</v>
      </c>
      <c r="K139" s="3" t="s">
        <v>199</v>
      </c>
      <c r="L139" s="3">
        <v>0</v>
      </c>
      <c r="M139" s="3">
        <v>0</v>
      </c>
      <c r="N139" s="3" t="s">
        <v>199</v>
      </c>
      <c r="O139" s="3">
        <v>0</v>
      </c>
      <c r="P139" s="3" t="s">
        <v>199</v>
      </c>
      <c r="Q139" s="3"/>
    </row>
    <row r="140" spans="1:17" ht="47.25" x14ac:dyDescent="0.25">
      <c r="A140" s="3">
        <v>131</v>
      </c>
      <c r="B140" s="2" t="s">
        <v>136</v>
      </c>
      <c r="C140" s="4" t="s">
        <v>130</v>
      </c>
      <c r="D140" s="3">
        <v>299</v>
      </c>
      <c r="E140" s="3">
        <v>0</v>
      </c>
      <c r="F140" s="3">
        <v>299</v>
      </c>
      <c r="G140" s="3">
        <v>299</v>
      </c>
      <c r="H140" s="3">
        <v>299</v>
      </c>
      <c r="I140" s="3" t="s">
        <v>198</v>
      </c>
      <c r="J140" s="3">
        <v>0</v>
      </c>
      <c r="K140" s="3" t="s">
        <v>199</v>
      </c>
      <c r="L140" s="3">
        <v>0</v>
      </c>
      <c r="M140" s="3">
        <v>0</v>
      </c>
      <c r="N140" s="3" t="s">
        <v>199</v>
      </c>
      <c r="O140" s="3">
        <v>0</v>
      </c>
      <c r="P140" s="3" t="s">
        <v>199</v>
      </c>
      <c r="Q140" s="3"/>
    </row>
    <row r="141" spans="1:17" ht="47.25" x14ac:dyDescent="0.25">
      <c r="A141" s="3">
        <v>132</v>
      </c>
      <c r="B141" s="2" t="s">
        <v>137</v>
      </c>
      <c r="C141" s="4" t="s">
        <v>130</v>
      </c>
      <c r="D141" s="3">
        <v>471</v>
      </c>
      <c r="E141" s="3">
        <v>2</v>
      </c>
      <c r="F141" s="3">
        <v>469</v>
      </c>
      <c r="G141" s="3">
        <v>469</v>
      </c>
      <c r="H141" s="3">
        <v>468</v>
      </c>
      <c r="I141" s="3" t="s">
        <v>271</v>
      </c>
      <c r="J141" s="3">
        <v>1</v>
      </c>
      <c r="K141" s="3" t="s">
        <v>272</v>
      </c>
      <c r="L141" s="3">
        <v>2</v>
      </c>
      <c r="M141" s="3">
        <v>0</v>
      </c>
      <c r="N141" s="3" t="s">
        <v>199</v>
      </c>
      <c r="O141" s="3">
        <v>2</v>
      </c>
      <c r="P141" s="3" t="s">
        <v>198</v>
      </c>
      <c r="Q141" s="3"/>
    </row>
    <row r="142" spans="1:17" ht="47.25" x14ac:dyDescent="0.25">
      <c r="A142" s="3">
        <v>133</v>
      </c>
      <c r="B142" s="2" t="s">
        <v>138</v>
      </c>
      <c r="C142" s="4" t="s">
        <v>130</v>
      </c>
      <c r="D142" s="3">
        <v>172</v>
      </c>
      <c r="E142" s="3">
        <v>0</v>
      </c>
      <c r="F142" s="3">
        <v>172</v>
      </c>
      <c r="G142" s="3">
        <v>172</v>
      </c>
      <c r="H142" s="3">
        <v>171</v>
      </c>
      <c r="I142" s="3" t="s">
        <v>298</v>
      </c>
      <c r="J142" s="3">
        <v>1</v>
      </c>
      <c r="K142" s="3" t="s">
        <v>210</v>
      </c>
      <c r="L142" s="3">
        <v>0</v>
      </c>
      <c r="M142" s="3">
        <v>0</v>
      </c>
      <c r="N142" s="3" t="s">
        <v>199</v>
      </c>
      <c r="O142" s="3">
        <v>0</v>
      </c>
      <c r="P142" s="3" t="s">
        <v>199</v>
      </c>
      <c r="Q142" s="3"/>
    </row>
    <row r="143" spans="1:17" ht="47.25" x14ac:dyDescent="0.25">
      <c r="A143" s="3">
        <v>134</v>
      </c>
      <c r="B143" s="2" t="s">
        <v>139</v>
      </c>
      <c r="C143" s="4" t="s">
        <v>130</v>
      </c>
      <c r="D143" s="3">
        <v>105</v>
      </c>
      <c r="E143" s="3">
        <v>0</v>
      </c>
      <c r="F143" s="3">
        <v>105</v>
      </c>
      <c r="G143" s="3">
        <v>105</v>
      </c>
      <c r="H143" s="3">
        <v>105</v>
      </c>
      <c r="I143" s="3" t="s">
        <v>198</v>
      </c>
      <c r="J143" s="3">
        <v>0</v>
      </c>
      <c r="K143" s="3" t="s">
        <v>199</v>
      </c>
      <c r="L143" s="3">
        <v>0</v>
      </c>
      <c r="M143" s="3">
        <v>0</v>
      </c>
      <c r="N143" s="3" t="s">
        <v>199</v>
      </c>
      <c r="O143" s="3">
        <v>0</v>
      </c>
      <c r="P143" s="3" t="s">
        <v>199</v>
      </c>
      <c r="Q143" s="3"/>
    </row>
    <row r="144" spans="1:17" ht="47.25" x14ac:dyDescent="0.25">
      <c r="A144" s="3">
        <v>135</v>
      </c>
      <c r="B144" s="2" t="s">
        <v>140</v>
      </c>
      <c r="C144" s="4" t="s">
        <v>130</v>
      </c>
      <c r="D144" s="3">
        <v>180</v>
      </c>
      <c r="E144" s="3">
        <v>0</v>
      </c>
      <c r="F144" s="3">
        <v>180</v>
      </c>
      <c r="G144" s="3">
        <v>180</v>
      </c>
      <c r="H144" s="3">
        <v>180</v>
      </c>
      <c r="I144" s="3" t="s">
        <v>198</v>
      </c>
      <c r="J144" s="3">
        <v>0</v>
      </c>
      <c r="K144" s="3" t="s">
        <v>199</v>
      </c>
      <c r="L144" s="3">
        <v>0</v>
      </c>
      <c r="M144" s="3">
        <v>0</v>
      </c>
      <c r="N144" s="3" t="s">
        <v>199</v>
      </c>
      <c r="O144" s="3">
        <v>0</v>
      </c>
      <c r="P144" s="3" t="s">
        <v>199</v>
      </c>
      <c r="Q144" s="3"/>
    </row>
    <row r="145" spans="1:17" ht="47.25" x14ac:dyDescent="0.25">
      <c r="A145" s="3">
        <v>136</v>
      </c>
      <c r="B145" s="2" t="s">
        <v>141</v>
      </c>
      <c r="C145" s="4" t="s">
        <v>130</v>
      </c>
      <c r="D145" s="3">
        <v>136</v>
      </c>
      <c r="E145" s="3">
        <v>0</v>
      </c>
      <c r="F145" s="3">
        <v>136</v>
      </c>
      <c r="G145" s="3">
        <v>136</v>
      </c>
      <c r="H145" s="3">
        <v>136</v>
      </c>
      <c r="I145" s="3" t="s">
        <v>198</v>
      </c>
      <c r="J145" s="3">
        <v>0</v>
      </c>
      <c r="K145" s="3" t="s">
        <v>199</v>
      </c>
      <c r="L145" s="3">
        <v>0</v>
      </c>
      <c r="M145" s="3">
        <v>0</v>
      </c>
      <c r="N145" s="3" t="s">
        <v>199</v>
      </c>
      <c r="O145" s="3">
        <v>0</v>
      </c>
      <c r="P145" s="3" t="s">
        <v>199</v>
      </c>
      <c r="Q145" s="3"/>
    </row>
    <row r="146" spans="1:17" ht="47.25" x14ac:dyDescent="0.25">
      <c r="A146" s="3">
        <v>137</v>
      </c>
      <c r="B146" s="2" t="s">
        <v>142</v>
      </c>
      <c r="C146" s="4" t="s">
        <v>130</v>
      </c>
      <c r="D146" s="3">
        <v>218</v>
      </c>
      <c r="E146" s="3">
        <v>0</v>
      </c>
      <c r="F146" s="3">
        <v>218</v>
      </c>
      <c r="G146" s="3">
        <v>218</v>
      </c>
      <c r="H146" s="3">
        <v>218</v>
      </c>
      <c r="I146" s="3" t="s">
        <v>198</v>
      </c>
      <c r="J146" s="3">
        <v>0</v>
      </c>
      <c r="K146" s="3" t="s">
        <v>199</v>
      </c>
      <c r="L146" s="3">
        <v>0</v>
      </c>
      <c r="M146" s="3">
        <v>0</v>
      </c>
      <c r="N146" s="3" t="s">
        <v>199</v>
      </c>
      <c r="O146" s="3">
        <v>0</v>
      </c>
      <c r="P146" s="3" t="s">
        <v>199</v>
      </c>
      <c r="Q146" s="3"/>
    </row>
    <row r="147" spans="1:17" ht="47.25" x14ac:dyDescent="0.25">
      <c r="A147" s="3">
        <v>138</v>
      </c>
      <c r="B147" s="2" t="s">
        <v>143</v>
      </c>
      <c r="C147" s="4" t="s">
        <v>130</v>
      </c>
      <c r="D147" s="3">
        <v>819</v>
      </c>
      <c r="E147" s="3">
        <v>0</v>
      </c>
      <c r="F147" s="3">
        <v>819</v>
      </c>
      <c r="G147" s="3">
        <v>819</v>
      </c>
      <c r="H147" s="3">
        <v>819</v>
      </c>
      <c r="I147" s="3" t="s">
        <v>198</v>
      </c>
      <c r="J147" s="3">
        <v>0</v>
      </c>
      <c r="K147" s="3" t="s">
        <v>199</v>
      </c>
      <c r="L147" s="3">
        <v>0</v>
      </c>
      <c r="M147" s="3">
        <v>0</v>
      </c>
      <c r="N147" s="3" t="s">
        <v>199</v>
      </c>
      <c r="O147" s="3">
        <v>0</v>
      </c>
      <c r="P147" s="3" t="s">
        <v>199</v>
      </c>
      <c r="Q147" s="3"/>
    </row>
    <row r="148" spans="1:17" ht="47.25" x14ac:dyDescent="0.25">
      <c r="A148" s="3">
        <v>139</v>
      </c>
      <c r="B148" s="2" t="s">
        <v>144</v>
      </c>
      <c r="C148" s="4" t="s">
        <v>130</v>
      </c>
      <c r="D148" s="3">
        <v>126</v>
      </c>
      <c r="E148" s="3">
        <v>0</v>
      </c>
      <c r="F148" s="3">
        <v>126</v>
      </c>
      <c r="G148" s="3">
        <v>126</v>
      </c>
      <c r="H148" s="3">
        <v>126</v>
      </c>
      <c r="I148" s="3" t="s">
        <v>198</v>
      </c>
      <c r="J148" s="3">
        <v>0</v>
      </c>
      <c r="K148" s="3" t="s">
        <v>199</v>
      </c>
      <c r="L148" s="3">
        <v>0</v>
      </c>
      <c r="M148" s="3">
        <v>0</v>
      </c>
      <c r="N148" s="3" t="s">
        <v>199</v>
      </c>
      <c r="O148" s="3">
        <v>0</v>
      </c>
      <c r="P148" s="3" t="s">
        <v>199</v>
      </c>
      <c r="Q148" s="3"/>
    </row>
    <row r="149" spans="1:17" ht="47.25" x14ac:dyDescent="0.25">
      <c r="A149" s="3">
        <v>140</v>
      </c>
      <c r="B149" s="2" t="s">
        <v>145</v>
      </c>
      <c r="C149" s="4" t="s">
        <v>130</v>
      </c>
      <c r="D149" s="3">
        <v>285</v>
      </c>
      <c r="E149" s="3">
        <v>0</v>
      </c>
      <c r="F149" s="3">
        <v>285</v>
      </c>
      <c r="G149" s="3">
        <v>285</v>
      </c>
      <c r="H149" s="3">
        <v>285</v>
      </c>
      <c r="I149" s="3" t="s">
        <v>198</v>
      </c>
      <c r="J149" s="3">
        <v>0</v>
      </c>
      <c r="K149" s="3" t="s">
        <v>199</v>
      </c>
      <c r="L149" s="3">
        <v>0</v>
      </c>
      <c r="M149" s="3">
        <v>0</v>
      </c>
      <c r="N149" s="3" t="s">
        <v>199</v>
      </c>
      <c r="O149" s="3">
        <v>0</v>
      </c>
      <c r="P149" s="3" t="s">
        <v>199</v>
      </c>
      <c r="Q149" s="3"/>
    </row>
    <row r="150" spans="1:17" ht="47.25" x14ac:dyDescent="0.25">
      <c r="A150" s="3">
        <v>141</v>
      </c>
      <c r="B150" s="2" t="s">
        <v>146</v>
      </c>
      <c r="C150" s="4" t="s">
        <v>130</v>
      </c>
      <c r="D150" s="3">
        <v>171</v>
      </c>
      <c r="E150" s="3">
        <v>0</v>
      </c>
      <c r="F150" s="3">
        <v>171</v>
      </c>
      <c r="G150" s="3">
        <v>171</v>
      </c>
      <c r="H150" s="3">
        <v>171</v>
      </c>
      <c r="I150" s="3" t="s">
        <v>198</v>
      </c>
      <c r="J150" s="3">
        <v>0</v>
      </c>
      <c r="K150" s="3" t="s">
        <v>199</v>
      </c>
      <c r="L150" s="3">
        <v>0</v>
      </c>
      <c r="M150" s="3">
        <v>0</v>
      </c>
      <c r="N150" s="3" t="s">
        <v>199</v>
      </c>
      <c r="O150" s="3">
        <v>0</v>
      </c>
      <c r="P150" s="3" t="s">
        <v>199</v>
      </c>
      <c r="Q150" s="3"/>
    </row>
    <row r="151" spans="1:17" ht="47.25" x14ac:dyDescent="0.25">
      <c r="A151" s="3">
        <v>142</v>
      </c>
      <c r="B151" s="2" t="s">
        <v>147</v>
      </c>
      <c r="C151" s="4" t="s">
        <v>148</v>
      </c>
      <c r="D151" s="3">
        <v>247</v>
      </c>
      <c r="E151" s="3">
        <v>10</v>
      </c>
      <c r="F151" s="3">
        <v>237</v>
      </c>
      <c r="G151" s="3">
        <v>247</v>
      </c>
      <c r="H151" s="3">
        <v>247</v>
      </c>
      <c r="I151" s="3" t="s">
        <v>198</v>
      </c>
      <c r="J151" s="3">
        <v>0</v>
      </c>
      <c r="K151" s="3" t="s">
        <v>199</v>
      </c>
      <c r="L151" s="3">
        <v>0</v>
      </c>
      <c r="M151" s="3">
        <v>0</v>
      </c>
      <c r="N151" s="3" t="s">
        <v>199</v>
      </c>
      <c r="O151" s="3">
        <v>0</v>
      </c>
      <c r="P151" s="3" t="s">
        <v>199</v>
      </c>
      <c r="Q151" s="3"/>
    </row>
    <row r="152" spans="1:17" ht="46.5" customHeight="1" x14ac:dyDescent="0.25">
      <c r="A152" s="3">
        <v>143</v>
      </c>
      <c r="B152" s="2" t="s">
        <v>202</v>
      </c>
      <c r="C152" s="4" t="s">
        <v>148</v>
      </c>
      <c r="D152" s="3">
        <v>80</v>
      </c>
      <c r="E152" s="3">
        <v>0</v>
      </c>
      <c r="F152" s="3">
        <v>80</v>
      </c>
      <c r="G152" s="3">
        <v>80</v>
      </c>
      <c r="H152" s="3">
        <v>80</v>
      </c>
      <c r="I152" s="3" t="s">
        <v>198</v>
      </c>
      <c r="J152" s="3">
        <v>0</v>
      </c>
      <c r="K152" s="3" t="s">
        <v>199</v>
      </c>
      <c r="L152" s="3">
        <v>0</v>
      </c>
      <c r="M152" s="3">
        <v>0</v>
      </c>
      <c r="N152" s="3" t="s">
        <v>199</v>
      </c>
      <c r="O152" s="3">
        <v>0</v>
      </c>
      <c r="P152" s="3" t="s">
        <v>199</v>
      </c>
      <c r="Q152" s="3"/>
    </row>
    <row r="153" spans="1:17" ht="47.25" x14ac:dyDescent="0.25">
      <c r="A153" s="3">
        <v>144</v>
      </c>
      <c r="B153" s="2" t="s">
        <v>149</v>
      </c>
      <c r="C153" s="4" t="s">
        <v>148</v>
      </c>
      <c r="D153" s="3">
        <v>330</v>
      </c>
      <c r="E153" s="3">
        <v>19</v>
      </c>
      <c r="F153" s="3">
        <v>311</v>
      </c>
      <c r="G153" s="3">
        <v>329</v>
      </c>
      <c r="H153" s="3">
        <v>317</v>
      </c>
      <c r="I153" s="3" t="s">
        <v>302</v>
      </c>
      <c r="J153" s="3">
        <v>12</v>
      </c>
      <c r="K153" s="3" t="s">
        <v>303</v>
      </c>
      <c r="L153" s="3">
        <v>1</v>
      </c>
      <c r="M153" s="3">
        <v>1</v>
      </c>
      <c r="N153" s="3" t="s">
        <v>198</v>
      </c>
      <c r="O153" s="3">
        <v>0</v>
      </c>
      <c r="P153" s="3" t="s">
        <v>199</v>
      </c>
      <c r="Q153" s="3"/>
    </row>
    <row r="154" spans="1:17" ht="47.25" x14ac:dyDescent="0.25">
      <c r="A154" s="3">
        <v>145</v>
      </c>
      <c r="B154" s="2" t="s">
        <v>150</v>
      </c>
      <c r="C154" s="4" t="s">
        <v>148</v>
      </c>
      <c r="D154" s="3">
        <v>189</v>
      </c>
      <c r="E154" s="3">
        <v>2</v>
      </c>
      <c r="F154" s="3">
        <v>187</v>
      </c>
      <c r="G154" s="3">
        <v>189</v>
      </c>
      <c r="H154" s="3">
        <v>186</v>
      </c>
      <c r="I154" s="3" t="s">
        <v>304</v>
      </c>
      <c r="J154" s="3">
        <v>3</v>
      </c>
      <c r="K154" s="3" t="s">
        <v>305</v>
      </c>
      <c r="L154" s="3">
        <v>0</v>
      </c>
      <c r="M154" s="3">
        <v>0</v>
      </c>
      <c r="N154" s="3" t="s">
        <v>199</v>
      </c>
      <c r="O154" s="3">
        <v>0</v>
      </c>
      <c r="P154" s="3" t="s">
        <v>199</v>
      </c>
      <c r="Q154" s="3"/>
    </row>
    <row r="155" spans="1:17" ht="47.25" x14ac:dyDescent="0.25">
      <c r="A155" s="3">
        <v>146</v>
      </c>
      <c r="B155" s="2" t="s">
        <v>151</v>
      </c>
      <c r="C155" s="4" t="s">
        <v>148</v>
      </c>
      <c r="D155" s="3">
        <v>132</v>
      </c>
      <c r="E155" s="3">
        <v>0</v>
      </c>
      <c r="F155" s="3">
        <v>132</v>
      </c>
      <c r="G155" s="3">
        <v>131</v>
      </c>
      <c r="H155" s="3">
        <v>131</v>
      </c>
      <c r="I155" s="3" t="s">
        <v>198</v>
      </c>
      <c r="J155" s="3">
        <v>0</v>
      </c>
      <c r="K155" s="3" t="s">
        <v>199</v>
      </c>
      <c r="L155" s="3">
        <v>1</v>
      </c>
      <c r="M155" s="3">
        <v>1</v>
      </c>
      <c r="N155" s="3" t="s">
        <v>198</v>
      </c>
      <c r="O155" s="3">
        <v>0</v>
      </c>
      <c r="P155" s="3" t="s">
        <v>199</v>
      </c>
      <c r="Q155" s="3"/>
    </row>
    <row r="156" spans="1:17" ht="47.25" x14ac:dyDescent="0.25">
      <c r="A156" s="3">
        <v>147</v>
      </c>
      <c r="B156" s="2" t="s">
        <v>152</v>
      </c>
      <c r="C156" s="4" t="s">
        <v>148</v>
      </c>
      <c r="D156" s="3">
        <v>111</v>
      </c>
      <c r="E156" s="3">
        <v>0</v>
      </c>
      <c r="F156" s="3">
        <v>111</v>
      </c>
      <c r="G156" s="3">
        <v>111</v>
      </c>
      <c r="H156" s="3">
        <v>108</v>
      </c>
      <c r="I156" s="3" t="s">
        <v>306</v>
      </c>
      <c r="J156" s="3">
        <v>3</v>
      </c>
      <c r="K156" s="3" t="s">
        <v>307</v>
      </c>
      <c r="L156" s="3">
        <v>0</v>
      </c>
      <c r="M156" s="3">
        <v>0</v>
      </c>
      <c r="N156" s="3" t="s">
        <v>199</v>
      </c>
      <c r="O156" s="3">
        <v>0</v>
      </c>
      <c r="P156" s="3" t="s">
        <v>199</v>
      </c>
      <c r="Q156" s="3"/>
    </row>
    <row r="157" spans="1:17" ht="47.25" x14ac:dyDescent="0.25">
      <c r="A157" s="3">
        <v>148</v>
      </c>
      <c r="B157" s="2" t="s">
        <v>153</v>
      </c>
      <c r="C157" s="4" t="s">
        <v>148</v>
      </c>
      <c r="D157" s="3">
        <v>201</v>
      </c>
      <c r="E157" s="3">
        <v>0</v>
      </c>
      <c r="F157" s="3">
        <v>201</v>
      </c>
      <c r="G157" s="3">
        <v>197</v>
      </c>
      <c r="H157" s="3">
        <v>197</v>
      </c>
      <c r="I157" s="3" t="s">
        <v>198</v>
      </c>
      <c r="J157" s="3">
        <v>0</v>
      </c>
      <c r="K157" s="3" t="s">
        <v>199</v>
      </c>
      <c r="L157" s="3">
        <v>4</v>
      </c>
      <c r="M157" s="3">
        <v>4</v>
      </c>
      <c r="N157" s="3" t="s">
        <v>198</v>
      </c>
      <c r="O157" s="3">
        <v>0</v>
      </c>
      <c r="P157" s="3" t="s">
        <v>199</v>
      </c>
      <c r="Q157" s="3"/>
    </row>
    <row r="158" spans="1:17" ht="47.25" x14ac:dyDescent="0.25">
      <c r="A158" s="3">
        <v>149</v>
      </c>
      <c r="B158" s="2" t="s">
        <v>154</v>
      </c>
      <c r="C158" s="4" t="s">
        <v>148</v>
      </c>
      <c r="D158" s="3">
        <v>243</v>
      </c>
      <c r="E158" s="3">
        <v>0</v>
      </c>
      <c r="F158" s="3">
        <v>243</v>
      </c>
      <c r="G158" s="3">
        <v>243</v>
      </c>
      <c r="H158" s="3">
        <v>243</v>
      </c>
      <c r="I158" s="3" t="s">
        <v>198</v>
      </c>
      <c r="J158" s="3">
        <v>0</v>
      </c>
      <c r="K158" s="3" t="s">
        <v>199</v>
      </c>
      <c r="L158" s="3">
        <v>0</v>
      </c>
      <c r="M158" s="3">
        <v>0</v>
      </c>
      <c r="N158" s="3" t="s">
        <v>199</v>
      </c>
      <c r="O158" s="3">
        <v>0</v>
      </c>
      <c r="P158" s="3" t="s">
        <v>199</v>
      </c>
      <c r="Q158" s="3"/>
    </row>
    <row r="159" spans="1:17" ht="47.25" x14ac:dyDescent="0.25">
      <c r="A159" s="3">
        <v>150</v>
      </c>
      <c r="B159" s="2" t="s">
        <v>155</v>
      </c>
      <c r="C159" s="4" t="s">
        <v>148</v>
      </c>
      <c r="D159" s="3">
        <v>57</v>
      </c>
      <c r="E159" s="3">
        <v>0</v>
      </c>
      <c r="F159" s="3">
        <v>57</v>
      </c>
      <c r="G159" s="3">
        <v>56</v>
      </c>
      <c r="H159" s="3">
        <v>52</v>
      </c>
      <c r="I159" s="3" t="s">
        <v>308</v>
      </c>
      <c r="J159" s="3">
        <v>4</v>
      </c>
      <c r="K159" s="3" t="s">
        <v>309</v>
      </c>
      <c r="L159" s="3">
        <v>1</v>
      </c>
      <c r="M159" s="3">
        <v>1</v>
      </c>
      <c r="N159" s="3" t="s">
        <v>198</v>
      </c>
      <c r="O159" s="3">
        <v>0</v>
      </c>
      <c r="P159" s="3" t="s">
        <v>199</v>
      </c>
      <c r="Q159" s="3"/>
    </row>
    <row r="160" spans="1:17" ht="47.25" x14ac:dyDescent="0.25">
      <c r="A160" s="3">
        <v>151</v>
      </c>
      <c r="B160" s="2" t="s">
        <v>156</v>
      </c>
      <c r="C160" s="4" t="s">
        <v>148</v>
      </c>
      <c r="D160" s="3">
        <v>33</v>
      </c>
      <c r="E160" s="3">
        <v>0</v>
      </c>
      <c r="F160" s="3">
        <v>33</v>
      </c>
      <c r="G160" s="3">
        <v>33</v>
      </c>
      <c r="H160" s="3">
        <v>33</v>
      </c>
      <c r="I160" s="3" t="s">
        <v>198</v>
      </c>
      <c r="J160" s="3">
        <v>0</v>
      </c>
      <c r="K160" s="3" t="s">
        <v>199</v>
      </c>
      <c r="L160" s="3">
        <v>0</v>
      </c>
      <c r="M160" s="3">
        <v>0</v>
      </c>
      <c r="N160" s="3" t="s">
        <v>199</v>
      </c>
      <c r="O160" s="3">
        <v>0</v>
      </c>
      <c r="P160" s="3" t="s">
        <v>199</v>
      </c>
      <c r="Q160" s="3"/>
    </row>
    <row r="161" spans="1:17" ht="47.25" x14ac:dyDescent="0.25">
      <c r="A161" s="3">
        <v>152</v>
      </c>
      <c r="B161" s="2" t="s">
        <v>157</v>
      </c>
      <c r="C161" s="4" t="s">
        <v>148</v>
      </c>
      <c r="D161" s="3">
        <v>190</v>
      </c>
      <c r="E161" s="3">
        <v>0</v>
      </c>
      <c r="F161" s="3">
        <v>190</v>
      </c>
      <c r="G161" s="3">
        <v>190</v>
      </c>
      <c r="H161" s="3">
        <v>190</v>
      </c>
      <c r="I161" s="3" t="s">
        <v>198</v>
      </c>
      <c r="J161" s="3">
        <v>0</v>
      </c>
      <c r="K161" s="3" t="s">
        <v>199</v>
      </c>
      <c r="L161" s="3">
        <v>0</v>
      </c>
      <c r="M161" s="3">
        <v>0</v>
      </c>
      <c r="N161" s="3" t="s">
        <v>199</v>
      </c>
      <c r="O161" s="3">
        <v>0</v>
      </c>
      <c r="P161" s="3" t="s">
        <v>199</v>
      </c>
      <c r="Q161" s="3"/>
    </row>
    <row r="162" spans="1:17" ht="47.25" x14ac:dyDescent="0.25">
      <c r="A162" s="3">
        <v>153</v>
      </c>
      <c r="B162" s="2" t="s">
        <v>158</v>
      </c>
      <c r="C162" s="4" t="s">
        <v>148</v>
      </c>
      <c r="D162" s="3">
        <v>57</v>
      </c>
      <c r="E162" s="3">
        <v>0</v>
      </c>
      <c r="F162" s="3">
        <v>57</v>
      </c>
      <c r="G162" s="3">
        <v>56</v>
      </c>
      <c r="H162" s="3">
        <v>56</v>
      </c>
      <c r="I162" s="3" t="s">
        <v>198</v>
      </c>
      <c r="J162" s="3">
        <v>0</v>
      </c>
      <c r="K162" s="3" t="s">
        <v>199</v>
      </c>
      <c r="L162" s="3">
        <v>1</v>
      </c>
      <c r="M162" s="3">
        <v>1</v>
      </c>
      <c r="N162" s="3" t="s">
        <v>198</v>
      </c>
      <c r="O162" s="3">
        <v>0</v>
      </c>
      <c r="P162" s="3" t="s">
        <v>199</v>
      </c>
      <c r="Q162" s="3"/>
    </row>
    <row r="163" spans="1:17" ht="47.25" x14ac:dyDescent="0.25">
      <c r="A163" s="3">
        <v>154</v>
      </c>
      <c r="B163" s="2" t="s">
        <v>159</v>
      </c>
      <c r="C163" s="4" t="s">
        <v>148</v>
      </c>
      <c r="D163" s="3">
        <v>212</v>
      </c>
      <c r="E163" s="3">
        <v>0</v>
      </c>
      <c r="F163" s="3">
        <v>212</v>
      </c>
      <c r="G163" s="3">
        <v>212</v>
      </c>
      <c r="H163" s="3">
        <v>212</v>
      </c>
      <c r="I163" s="3" t="s">
        <v>198</v>
      </c>
      <c r="J163" s="3">
        <v>0</v>
      </c>
      <c r="K163" s="3" t="s">
        <v>199</v>
      </c>
      <c r="L163" s="3">
        <v>0</v>
      </c>
      <c r="M163" s="3">
        <v>0</v>
      </c>
      <c r="N163" s="3" t="s">
        <v>199</v>
      </c>
      <c r="O163" s="3">
        <v>0</v>
      </c>
      <c r="P163" s="3" t="s">
        <v>199</v>
      </c>
      <c r="Q163" s="3"/>
    </row>
    <row r="164" spans="1:17" ht="47.25" x14ac:dyDescent="0.25">
      <c r="A164" s="3">
        <v>155</v>
      </c>
      <c r="B164" s="2" t="s">
        <v>160</v>
      </c>
      <c r="C164" s="4" t="s">
        <v>148</v>
      </c>
      <c r="D164" s="3">
        <v>45</v>
      </c>
      <c r="E164" s="3">
        <v>0</v>
      </c>
      <c r="F164" s="3">
        <v>45</v>
      </c>
      <c r="G164" s="3">
        <v>45</v>
      </c>
      <c r="H164" s="3">
        <v>45</v>
      </c>
      <c r="I164" s="3" t="s">
        <v>198</v>
      </c>
      <c r="J164" s="3">
        <v>0</v>
      </c>
      <c r="K164" s="3" t="s">
        <v>199</v>
      </c>
      <c r="L164" s="3">
        <v>0</v>
      </c>
      <c r="M164" s="3">
        <v>0</v>
      </c>
      <c r="N164" s="3" t="s">
        <v>199</v>
      </c>
      <c r="O164" s="3">
        <v>0</v>
      </c>
      <c r="P164" s="3" t="s">
        <v>199</v>
      </c>
      <c r="Q164" s="3"/>
    </row>
    <row r="165" spans="1:17" ht="47.25" x14ac:dyDescent="0.25">
      <c r="A165" s="3">
        <v>156</v>
      </c>
      <c r="B165" s="2" t="s">
        <v>161</v>
      </c>
      <c r="C165" s="4" t="s">
        <v>148</v>
      </c>
      <c r="D165" s="3">
        <v>64</v>
      </c>
      <c r="E165" s="3">
        <v>1</v>
      </c>
      <c r="F165" s="3">
        <v>63</v>
      </c>
      <c r="G165" s="3">
        <v>62</v>
      </c>
      <c r="H165" s="3">
        <v>62</v>
      </c>
      <c r="I165" s="3" t="s">
        <v>198</v>
      </c>
      <c r="J165" s="3">
        <v>0</v>
      </c>
      <c r="K165" s="3" t="s">
        <v>199</v>
      </c>
      <c r="L165" s="3">
        <v>2</v>
      </c>
      <c r="M165" s="3">
        <v>2</v>
      </c>
      <c r="N165" s="3" t="s">
        <v>198</v>
      </c>
      <c r="O165" s="3">
        <v>0</v>
      </c>
      <c r="P165" s="3" t="s">
        <v>199</v>
      </c>
      <c r="Q165" s="3"/>
    </row>
    <row r="166" spans="1:17" x14ac:dyDescent="0.25">
      <c r="A166" s="41" t="s">
        <v>169</v>
      </c>
      <c r="B166" s="42"/>
      <c r="C166" s="48"/>
      <c r="D166" s="5">
        <f>SUM(D10:D165)</f>
        <v>44161</v>
      </c>
      <c r="E166" s="5">
        <f>SUM(E10:E165)</f>
        <v>204</v>
      </c>
      <c r="F166" s="5">
        <f>SUM(F10:F165)</f>
        <v>43957</v>
      </c>
      <c r="G166" s="5">
        <f>SUM(G10:G165)</f>
        <v>43941</v>
      </c>
      <c r="H166" s="5">
        <f>SUM(H10:H165)</f>
        <v>43870</v>
      </c>
      <c r="I166" s="5" t="str">
        <f>CONCATENATE(IF(H166=0,0,ROUND(H166/G166*100,1))," %")</f>
        <v>99.8 %</v>
      </c>
      <c r="J166" s="5">
        <f>SUM(J10:J165)</f>
        <v>71</v>
      </c>
      <c r="K166" s="5" t="str">
        <f>CONCATENATE(IF(J166=0,0,ROUND(J166/G166*100,1))," %")</f>
        <v>0.2 %</v>
      </c>
      <c r="L166" s="5">
        <f>SUM(L10:L165)</f>
        <v>220</v>
      </c>
      <c r="M166" s="5">
        <f>SUM(M10:M165)</f>
        <v>136</v>
      </c>
      <c r="N166" s="5" t="str">
        <f>CONCATENATE(IF(M166=0,0,ROUND(M166/L166*100,1))," %")</f>
        <v>61.8 %</v>
      </c>
      <c r="O166" s="5">
        <f>SUM(O10:O165)</f>
        <v>84</v>
      </c>
      <c r="P166" s="5" t="str">
        <f>CONCATENATE(IF(O166=0,0,ROUND(O166/L166*100,1))," %")</f>
        <v>38.2 %</v>
      </c>
      <c r="Q166" s="5"/>
    </row>
  </sheetData>
  <autoFilter ref="D9:F166" xr:uid="{00000000-0009-0000-0000-000003000000}"/>
  <mergeCells count="23">
    <mergeCell ref="A166:C166"/>
    <mergeCell ref="G5:K5"/>
    <mergeCell ref="G6:G8"/>
    <mergeCell ref="H6:K6"/>
    <mergeCell ref="J7:K7"/>
    <mergeCell ref="H7:I7"/>
    <mergeCell ref="C4:C8"/>
    <mergeCell ref="E5:F5"/>
    <mergeCell ref="E6:E8"/>
    <mergeCell ref="F6:F8"/>
    <mergeCell ref="A2:Q2"/>
    <mergeCell ref="A3:Q3"/>
    <mergeCell ref="Q4:Q8"/>
    <mergeCell ref="L5:P5"/>
    <mergeCell ref="L6:L8"/>
    <mergeCell ref="M6:P6"/>
    <mergeCell ref="M7:N7"/>
    <mergeCell ref="D4:F4"/>
    <mergeCell ref="D5:D8"/>
    <mergeCell ref="B4:B8"/>
    <mergeCell ref="G4:P4"/>
    <mergeCell ref="O7:P7"/>
    <mergeCell ref="A4:A8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DVCTT Toàn trình - Một phần</vt:lpstr>
      <vt:lpstr>TyleGiaiquyet_CapTinh</vt:lpstr>
      <vt:lpstr>TyleGiaiquyet_CapHuyen</vt:lpstr>
      <vt:lpstr>TyleGiaiquyet_CapXa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cp:lastPrinted>2024-07-22T02:59:33Z</cp:lastPrinted>
  <dcterms:created xsi:type="dcterms:W3CDTF">2018-08-21T09:55:06Z</dcterms:created>
  <dcterms:modified xsi:type="dcterms:W3CDTF">2024-08-16T09:18:14Z</dcterms:modified>
</cp:coreProperties>
</file>