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1000"/>
  </bookViews>
  <sheets>
    <sheet name="PL3 (PCT NGÔ CÔNG THỨC) (28 DA)" sheetId="58" r:id="rId1"/>
    <sheet name="1.KĐT phía Tây TPLX" sheetId="38" r:id="rId2"/>
    <sheet name="2. KĐT mới Tây Nam TPLX" sheetId="39" r:id="rId3"/>
    <sheet name="3. KĐT mới phía Nam TPLX" sheetId="40" r:id="rId4"/>
    <sheet name="4. KĐT mới Long Thạnh" sheetId="41" r:id="rId5"/>
    <sheet name="5. KĐT mới Mỹ An" sheetId="42" r:id="rId6"/>
    <sheet name="6. KĐT Tây Thị trấn Cái Dầu" sheetId="43" r:id="rId7"/>
    <sheet name="7. KĐTphía Tây ĐT TPLX" sheetId="44" r:id="rId8"/>
    <sheet name="8. KĐT  mới Vĩnh Thạnh Trung" sheetId="45" r:id="rId9"/>
    <sheet name="9. KDCđường dẫn cầu Long Bình" sheetId="46" r:id="rId10"/>
    <sheet name="10. KĐT TMDV Hòa Bình" sheetId="47" r:id="rId11"/>
    <sheet name="11. KĐT Tây SHậu, TT AnPhú" sheetId="48" r:id="rId12"/>
    <sheet name="12. Nhà máy rácBình Hòa AG" sheetId="49" r:id="rId13"/>
    <sheet name="13. NM rác PHú Thạnh" sheetId="50" r:id="rId14"/>
    <sheet name="14. Trạm dừng nghỉ cao tốc" sheetId="51" r:id="rId15"/>
    <sheet name="15. KĐT-DL ST bãi bồi Vĩnh Mỹ" sheetId="27" r:id="rId16"/>
    <sheet name="16. KDC &amp; TM Tân Thành" sheetId="28" r:id="rId17"/>
    <sheet name="17.KDC&amp; chợ Nhơn Hưng" sheetId="29" r:id="rId18"/>
    <sheet name="18. TTTM DV kết hợp căn hộ " sheetId="32" r:id="rId19"/>
    <sheet name="19.KS 5 sao tại trụ sở CAT (cũ)" sheetId="33" r:id="rId20"/>
    <sheet name="20.KS 5 sao tại BX BK (cũ)" sheetId="34" r:id="rId21"/>
    <sheet name="21. KDC &amp; TTTM An Châu" sheetId="52" r:id="rId22"/>
    <sheet name="22. KĐT Xanh TT An Châu" sheetId="53" r:id="rId23"/>
    <sheet name="23. Khu HH NO&amp;TM Thọ Nguyên" sheetId="54" r:id="rId24"/>
    <sheet name="24. Khu NOTM Lộc Phát Golden" sheetId="55" r:id="rId25"/>
    <sheet name="25. Nhà ở Mỹ Thạnh 1" sheetId="56" r:id="rId26"/>
    <sheet name="26. KĐT TM Bắc Kênh đào" sheetId="57" r:id="rId27"/>
    <sheet name="27. KDC Bình Thành MR" sheetId="18" r:id="rId28"/>
    <sheet name="28. KCC PH SM Lotus (KS 4-5sao)" sheetId="35" r:id="rId29"/>
  </sheets>
  <definedNames>
    <definedName name="_xlnm._FilterDatabase" localSheetId="0" hidden="1">'PL3 (PCT NGÔ CÔNG THỨC) (28 DA)'!$A$7:$P$40</definedName>
    <definedName name="_xlnm.Print_Area" localSheetId="1">'1.KĐT phía Tây TPLX'!$A$1:$K$41</definedName>
    <definedName name="_xlnm.Print_Area" localSheetId="15">'15. KĐT-DL ST bãi bồi Vĩnh Mỹ'!$A$1:$L$75</definedName>
    <definedName name="_xlnm.Print_Area" localSheetId="16">'16. KDC &amp; TM Tân Thành'!$A$1:$L$66</definedName>
    <definedName name="_xlnm.Print_Area" localSheetId="17">'17.KDC&amp; chợ Nhơn Hưng'!$A$1:$L$75</definedName>
    <definedName name="_xlnm.Print_Area" localSheetId="18">'18. TTTM DV kết hợp căn hộ '!$A$1:$L$70</definedName>
    <definedName name="_xlnm.Print_Area" localSheetId="19">'19.KS 5 sao tại trụ sở CAT (cũ)'!$A$1:$L$76</definedName>
    <definedName name="_xlnm.Print_Area" localSheetId="20">'20.KS 5 sao tại BX BK (cũ)'!$A$1:$L$68</definedName>
    <definedName name="_xlnm.Print_Area" localSheetId="21">'21. KDC &amp; TTTM An Châu'!$A$1:$L$52</definedName>
    <definedName name="_xlnm.Print_Area" localSheetId="22">'22. KĐT Xanh TT An Châu'!$A$1:$L$52</definedName>
    <definedName name="_xlnm.Print_Area" localSheetId="23">'23. Khu HH NO&amp;TM Thọ Nguyên'!$A$1:$L$52</definedName>
    <definedName name="_xlnm.Print_Area" localSheetId="24">'24. Khu NOTM Lộc Phát Golden'!$A$1:$L$52</definedName>
    <definedName name="_xlnm.Print_Area" localSheetId="25">'25. Nhà ở Mỹ Thạnh 1'!$A$1:$L$52</definedName>
    <definedName name="_xlnm.Print_Area" localSheetId="26">'26. KĐT TM Bắc Kênh đào'!$A$1:$L$52</definedName>
    <definedName name="_xlnm.Print_Area" localSheetId="0">'PL3 (PCT NGÔ CÔNG THỨC) (28 DA)'!$A$1:$N$40</definedName>
    <definedName name="_xlnm.Print_Titles" localSheetId="1">'1.KĐT phía Tây TPLX'!$5:$6</definedName>
    <definedName name="_xlnm.Print_Titles" localSheetId="10">'10. KĐT TMDV Hòa Bình'!$5:$6</definedName>
    <definedName name="_xlnm.Print_Titles" localSheetId="11">'11. KĐT Tây SHậu, TT AnPhú'!$5:$6</definedName>
    <definedName name="_xlnm.Print_Titles" localSheetId="12">'12. Nhà máy rácBình Hòa AG'!$5:$6</definedName>
    <definedName name="_xlnm.Print_Titles" localSheetId="13">'13. NM rác PHú Thạnh'!$5:$6</definedName>
    <definedName name="_xlnm.Print_Titles" localSheetId="14">'14. Trạm dừng nghỉ cao tốc'!$5:$6</definedName>
    <definedName name="_xlnm.Print_Titles" localSheetId="15">'15. KĐT-DL ST bãi bồi Vĩnh Mỹ'!$6:$7</definedName>
    <definedName name="_xlnm.Print_Titles" localSheetId="16">'16. KDC &amp; TM Tân Thành'!$6:$7</definedName>
    <definedName name="_xlnm.Print_Titles" localSheetId="17">'17.KDC&amp; chợ Nhơn Hưng'!$6:$7</definedName>
    <definedName name="_xlnm.Print_Titles" localSheetId="18">'18. TTTM DV kết hợp căn hộ '!$6:$7</definedName>
    <definedName name="_xlnm.Print_Titles" localSheetId="19">'19.KS 5 sao tại trụ sở CAT (cũ)'!$6:$7</definedName>
    <definedName name="_xlnm.Print_Titles" localSheetId="2">'2. KĐT mới Tây Nam TPLX'!$5:$6</definedName>
    <definedName name="_xlnm.Print_Titles" localSheetId="20">'20.KS 5 sao tại BX BK (cũ)'!$6:$7</definedName>
    <definedName name="_xlnm.Print_Titles" localSheetId="21">'21. KDC &amp; TTTM An Châu'!$5:$6</definedName>
    <definedName name="_xlnm.Print_Titles" localSheetId="22">'22. KĐT Xanh TT An Châu'!$5:$6</definedName>
    <definedName name="_xlnm.Print_Titles" localSheetId="23">'23. Khu HH NO&amp;TM Thọ Nguyên'!$5:$6</definedName>
    <definedName name="_xlnm.Print_Titles" localSheetId="24">'24. Khu NOTM Lộc Phát Golden'!$5:$6</definedName>
    <definedName name="_xlnm.Print_Titles" localSheetId="25">'25. Nhà ở Mỹ Thạnh 1'!$5:$6</definedName>
    <definedName name="_xlnm.Print_Titles" localSheetId="26">'26. KĐT TM Bắc Kênh đào'!$5:$6</definedName>
    <definedName name="_xlnm.Print_Titles" localSheetId="27">'27. KDC Bình Thành MR'!$5:$6</definedName>
    <definedName name="_xlnm.Print_Titles" localSheetId="28">'28. KCC PH SM Lotus (KS 4-5sao)'!$5:$6</definedName>
    <definedName name="_xlnm.Print_Titles" localSheetId="3">'3. KĐT mới phía Nam TPLX'!$5:$6</definedName>
    <definedName name="_xlnm.Print_Titles" localSheetId="4">'4. KĐT mới Long Thạnh'!$5:$6</definedName>
    <definedName name="_xlnm.Print_Titles" localSheetId="5">'5. KĐT mới Mỹ An'!$5:$6</definedName>
    <definedName name="_xlnm.Print_Titles" localSheetId="6">'6. KĐT Tây Thị trấn Cái Dầu'!$5:$6</definedName>
    <definedName name="_xlnm.Print_Titles" localSheetId="7">'7. KĐTphía Tây ĐT TPLX'!$5:$6</definedName>
    <definedName name="_xlnm.Print_Titles" localSheetId="8">'8. KĐT  mới Vĩnh Thạnh Trung'!$5:$6</definedName>
    <definedName name="_xlnm.Print_Titles" localSheetId="9">'9. KDCđường dẫn cầu Long Bình'!$5:$6</definedName>
    <definedName name="_xlnm.Print_Titles" localSheetId="0">'PL3 (PCT NGÔ CÔNG THỨC) (28 DA)'!$6:$7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58" l="1"/>
  <c r="A10" i="58"/>
  <c r="A11" i="58" s="1"/>
  <c r="A12" i="58" s="1"/>
  <c r="A13" i="58" s="1"/>
  <c r="A14" i="58" s="1"/>
  <c r="A15" i="58" s="1"/>
  <c r="A16" i="58" s="1"/>
  <c r="A17" i="58" s="1"/>
  <c r="A18" i="58" s="1"/>
  <c r="A19" i="58" s="1"/>
  <c r="A20" i="58" s="1"/>
  <c r="A21" i="58" s="1"/>
  <c r="A22" i="58" s="1"/>
  <c r="A24" i="58" s="1"/>
  <c r="A25" i="58" s="1"/>
  <c r="A26" i="58" s="1"/>
  <c r="A27" i="58" s="1"/>
  <c r="A28" i="58" s="1"/>
  <c r="A29" i="58" s="1"/>
  <c r="A31" i="58" s="1"/>
  <c r="A32" i="58" s="1"/>
  <c r="A33" i="58" s="1"/>
  <c r="A34" i="58" s="1"/>
  <c r="A35" i="58" s="1"/>
  <c r="A36" i="58" s="1"/>
  <c r="A38" i="58" s="1"/>
  <c r="A39" i="58" s="1"/>
  <c r="F9" i="58"/>
  <c r="A39" i="57"/>
  <c r="H28" i="57"/>
  <c r="A23" i="57"/>
  <c r="A24" i="57" s="1"/>
  <c r="A22" i="57"/>
  <c r="I14" i="57"/>
  <c r="J14" i="57" s="1"/>
  <c r="I15" i="57" s="1"/>
  <c r="J15" i="57" s="1"/>
  <c r="I16" i="57" s="1"/>
  <c r="J16" i="57" s="1"/>
  <c r="I17" i="57" s="1"/>
  <c r="J17" i="57" s="1"/>
  <c r="I18" i="57" s="1"/>
  <c r="J18" i="57" s="1"/>
  <c r="I19" i="57" s="1"/>
  <c r="J19" i="57" s="1"/>
  <c r="I21" i="57" s="1"/>
  <c r="J21" i="57" s="1"/>
  <c r="I22" i="57" s="1"/>
  <c r="J22" i="57" s="1"/>
  <c r="I23" i="57" s="1"/>
  <c r="J23" i="57" s="1"/>
  <c r="I24" i="57" s="1"/>
  <c r="J24" i="57" s="1"/>
  <c r="I25" i="57" s="1"/>
  <c r="J25" i="57" s="1"/>
  <c r="I28" i="57" s="1"/>
  <c r="J28" i="57" s="1"/>
  <c r="I29" i="57" s="1"/>
  <c r="J29" i="57" s="1"/>
  <c r="I30" i="57" s="1"/>
  <c r="J30" i="57" s="1"/>
  <c r="I31" i="57" s="1"/>
  <c r="J31" i="57" s="1"/>
  <c r="I32" i="57" s="1"/>
  <c r="J32" i="57" s="1"/>
  <c r="I33" i="57" s="1"/>
  <c r="J33" i="57" s="1"/>
  <c r="I34" i="57" s="1"/>
  <c r="J34" i="57" s="1"/>
  <c r="I42" i="57" s="1"/>
  <c r="J42" i="57" s="1"/>
  <c r="I43" i="57" s="1"/>
  <c r="J43" i="57" s="1"/>
  <c r="J13" i="57"/>
  <c r="I13" i="57"/>
  <c r="A9" i="57"/>
  <c r="A10" i="57" s="1"/>
  <c r="A11" i="57" s="1"/>
  <c r="A12" i="57" s="1"/>
  <c r="A13" i="57" s="1"/>
  <c r="A14" i="57" s="1"/>
  <c r="A15" i="57" s="1"/>
  <c r="A16" i="57" s="1"/>
  <c r="A17" i="57" s="1"/>
  <c r="A18" i="57" s="1"/>
  <c r="A19" i="57" s="1"/>
  <c r="A39" i="56"/>
  <c r="H28" i="56"/>
  <c r="A23" i="56"/>
  <c r="A24" i="56" s="1"/>
  <c r="A22" i="56"/>
  <c r="I13" i="56"/>
  <c r="J13" i="56" s="1"/>
  <c r="I14" i="56" s="1"/>
  <c r="J14" i="56" s="1"/>
  <c r="I15" i="56" s="1"/>
  <c r="J15" i="56" s="1"/>
  <c r="I16" i="56" s="1"/>
  <c r="J16" i="56" s="1"/>
  <c r="I17" i="56" s="1"/>
  <c r="J17" i="56" s="1"/>
  <c r="I18" i="56" s="1"/>
  <c r="J18" i="56" s="1"/>
  <c r="I19" i="56" s="1"/>
  <c r="J19" i="56" s="1"/>
  <c r="I21" i="56" s="1"/>
  <c r="J21" i="56" s="1"/>
  <c r="I22" i="56" s="1"/>
  <c r="J22" i="56" s="1"/>
  <c r="I23" i="56" s="1"/>
  <c r="J23" i="56" s="1"/>
  <c r="I24" i="56" s="1"/>
  <c r="J24" i="56" s="1"/>
  <c r="I25" i="56" s="1"/>
  <c r="J25" i="56" s="1"/>
  <c r="I28" i="56" s="1"/>
  <c r="J28" i="56" s="1"/>
  <c r="I29" i="56" s="1"/>
  <c r="J29" i="56" s="1"/>
  <c r="I30" i="56" s="1"/>
  <c r="J30" i="56" s="1"/>
  <c r="I31" i="56" s="1"/>
  <c r="J31" i="56" s="1"/>
  <c r="I32" i="56" s="1"/>
  <c r="J32" i="56" s="1"/>
  <c r="I33" i="56" s="1"/>
  <c r="J33" i="56" s="1"/>
  <c r="I34" i="56" s="1"/>
  <c r="J34" i="56" s="1"/>
  <c r="I42" i="56" s="1"/>
  <c r="J42" i="56" s="1"/>
  <c r="I43" i="56" s="1"/>
  <c r="J43" i="56" s="1"/>
  <c r="A9" i="56"/>
  <c r="A10" i="56" s="1"/>
  <c r="A11" i="56" s="1"/>
  <c r="A12" i="56" s="1"/>
  <c r="A13" i="56" s="1"/>
  <c r="A14" i="56" s="1"/>
  <c r="A15" i="56" s="1"/>
  <c r="A16" i="56" s="1"/>
  <c r="A17" i="56" s="1"/>
  <c r="A18" i="56" s="1"/>
  <c r="A19" i="56" s="1"/>
  <c r="A39" i="55"/>
  <c r="H28" i="55"/>
  <c r="A22" i="55"/>
  <c r="A23" i="55" s="1"/>
  <c r="A24" i="55" s="1"/>
  <c r="J13" i="55"/>
  <c r="I14" i="55" s="1"/>
  <c r="J14" i="55" s="1"/>
  <c r="I15" i="55" s="1"/>
  <c r="J15" i="55" s="1"/>
  <c r="I16" i="55" s="1"/>
  <c r="J16" i="55" s="1"/>
  <c r="I17" i="55" s="1"/>
  <c r="J17" i="55" s="1"/>
  <c r="I18" i="55" s="1"/>
  <c r="J18" i="55" s="1"/>
  <c r="I19" i="55" s="1"/>
  <c r="J19" i="55" s="1"/>
  <c r="I21" i="55" s="1"/>
  <c r="J21" i="55" s="1"/>
  <c r="I22" i="55" s="1"/>
  <c r="J22" i="55" s="1"/>
  <c r="I23" i="55" s="1"/>
  <c r="J23" i="55" s="1"/>
  <c r="I24" i="55" s="1"/>
  <c r="J24" i="55" s="1"/>
  <c r="I25" i="55" s="1"/>
  <c r="J25" i="55" s="1"/>
  <c r="I28" i="55" s="1"/>
  <c r="J28" i="55" s="1"/>
  <c r="I29" i="55" s="1"/>
  <c r="J29" i="55" s="1"/>
  <c r="I30" i="55" s="1"/>
  <c r="J30" i="55" s="1"/>
  <c r="I31" i="55" s="1"/>
  <c r="J31" i="55" s="1"/>
  <c r="I32" i="55" s="1"/>
  <c r="J32" i="55" s="1"/>
  <c r="I33" i="55" s="1"/>
  <c r="J33" i="55" s="1"/>
  <c r="I34" i="55" s="1"/>
  <c r="J34" i="55" s="1"/>
  <c r="I42" i="55" s="1"/>
  <c r="J42" i="55" s="1"/>
  <c r="I43" i="55" s="1"/>
  <c r="J43" i="55" s="1"/>
  <c r="I13" i="55"/>
  <c r="A9" i="55"/>
  <c r="A10" i="55" s="1"/>
  <c r="A11" i="55" s="1"/>
  <c r="A12" i="55" s="1"/>
  <c r="A13" i="55" s="1"/>
  <c r="A14" i="55" s="1"/>
  <c r="A15" i="55" s="1"/>
  <c r="A16" i="55" s="1"/>
  <c r="A17" i="55" s="1"/>
  <c r="A18" i="55" s="1"/>
  <c r="A19" i="55" s="1"/>
  <c r="A39" i="54"/>
  <c r="H28" i="54"/>
  <c r="A24" i="54"/>
  <c r="A23" i="54"/>
  <c r="A22" i="54"/>
  <c r="J13" i="54"/>
  <c r="I14" i="54" s="1"/>
  <c r="J14" i="54" s="1"/>
  <c r="I15" i="54" s="1"/>
  <c r="J15" i="54" s="1"/>
  <c r="I16" i="54" s="1"/>
  <c r="J16" i="54" s="1"/>
  <c r="I17" i="54" s="1"/>
  <c r="J17" i="54" s="1"/>
  <c r="I18" i="54" s="1"/>
  <c r="J18" i="54" s="1"/>
  <c r="I19" i="54" s="1"/>
  <c r="J19" i="54" s="1"/>
  <c r="I21" i="54" s="1"/>
  <c r="J21" i="54" s="1"/>
  <c r="I22" i="54" s="1"/>
  <c r="J22" i="54" s="1"/>
  <c r="I23" i="54" s="1"/>
  <c r="J23" i="54" s="1"/>
  <c r="I24" i="54" s="1"/>
  <c r="J24" i="54" s="1"/>
  <c r="I25" i="54" s="1"/>
  <c r="J25" i="54" s="1"/>
  <c r="I28" i="54" s="1"/>
  <c r="J28" i="54" s="1"/>
  <c r="I29" i="54" s="1"/>
  <c r="J29" i="54" s="1"/>
  <c r="I30" i="54" s="1"/>
  <c r="J30" i="54" s="1"/>
  <c r="I31" i="54" s="1"/>
  <c r="J31" i="54" s="1"/>
  <c r="I32" i="54" s="1"/>
  <c r="J32" i="54" s="1"/>
  <c r="I33" i="54" s="1"/>
  <c r="J33" i="54" s="1"/>
  <c r="I34" i="54" s="1"/>
  <c r="J34" i="54" s="1"/>
  <c r="I42" i="54" s="1"/>
  <c r="J42" i="54" s="1"/>
  <c r="I43" i="54" s="1"/>
  <c r="J43" i="54" s="1"/>
  <c r="I13" i="54"/>
  <c r="A10" i="54"/>
  <c r="A11" i="54" s="1"/>
  <c r="A12" i="54" s="1"/>
  <c r="A13" i="54" s="1"/>
  <c r="A14" i="54" s="1"/>
  <c r="A15" i="54" s="1"/>
  <c r="A16" i="54" s="1"/>
  <c r="A17" i="54" s="1"/>
  <c r="A18" i="54" s="1"/>
  <c r="A19" i="54" s="1"/>
  <c r="A9" i="54"/>
  <c r="A39" i="53"/>
  <c r="H28" i="53"/>
  <c r="A23" i="53"/>
  <c r="A24" i="53" s="1"/>
  <c r="A22" i="53"/>
  <c r="I14" i="53"/>
  <c r="J14" i="53" s="1"/>
  <c r="I15" i="53" s="1"/>
  <c r="J15" i="53" s="1"/>
  <c r="I16" i="53" s="1"/>
  <c r="J16" i="53" s="1"/>
  <c r="I17" i="53" s="1"/>
  <c r="J17" i="53" s="1"/>
  <c r="I18" i="53" s="1"/>
  <c r="J18" i="53" s="1"/>
  <c r="I19" i="53" s="1"/>
  <c r="J19" i="53" s="1"/>
  <c r="I21" i="53" s="1"/>
  <c r="J21" i="53" s="1"/>
  <c r="I22" i="53" s="1"/>
  <c r="J22" i="53" s="1"/>
  <c r="I23" i="53" s="1"/>
  <c r="J23" i="53" s="1"/>
  <c r="I24" i="53" s="1"/>
  <c r="J24" i="53" s="1"/>
  <c r="I25" i="53" s="1"/>
  <c r="J25" i="53" s="1"/>
  <c r="I28" i="53" s="1"/>
  <c r="J28" i="53" s="1"/>
  <c r="I29" i="53" s="1"/>
  <c r="J29" i="53" s="1"/>
  <c r="I30" i="53" s="1"/>
  <c r="J30" i="53" s="1"/>
  <c r="I31" i="53" s="1"/>
  <c r="J31" i="53" s="1"/>
  <c r="I32" i="53" s="1"/>
  <c r="J32" i="53" s="1"/>
  <c r="I33" i="53" s="1"/>
  <c r="J33" i="53" s="1"/>
  <c r="I34" i="53" s="1"/>
  <c r="J34" i="53" s="1"/>
  <c r="I42" i="53" s="1"/>
  <c r="J42" i="53" s="1"/>
  <c r="I43" i="53" s="1"/>
  <c r="J43" i="53" s="1"/>
  <c r="J13" i="53"/>
  <c r="I13" i="53"/>
  <c r="A9" i="53"/>
  <c r="A10" i="53" s="1"/>
  <c r="A11" i="53" s="1"/>
  <c r="A12" i="53" s="1"/>
  <c r="A13" i="53" s="1"/>
  <c r="A14" i="53" s="1"/>
  <c r="A15" i="53" s="1"/>
  <c r="A16" i="53" s="1"/>
  <c r="A17" i="53" s="1"/>
  <c r="A18" i="53" s="1"/>
  <c r="A19" i="53" s="1"/>
  <c r="A39" i="52"/>
  <c r="H28" i="52"/>
  <c r="A23" i="52"/>
  <c r="A24" i="52" s="1"/>
  <c r="A22" i="52"/>
  <c r="I13" i="52"/>
  <c r="J13" i="52" s="1"/>
  <c r="I14" i="52" s="1"/>
  <c r="J14" i="52" s="1"/>
  <c r="I15" i="52" s="1"/>
  <c r="J15" i="52" s="1"/>
  <c r="I16" i="52" s="1"/>
  <c r="J16" i="52" s="1"/>
  <c r="I17" i="52" s="1"/>
  <c r="J17" i="52" s="1"/>
  <c r="I18" i="52" s="1"/>
  <c r="J18" i="52" s="1"/>
  <c r="I19" i="52" s="1"/>
  <c r="J19" i="52" s="1"/>
  <c r="I21" i="52" s="1"/>
  <c r="J21" i="52" s="1"/>
  <c r="I22" i="52" s="1"/>
  <c r="J22" i="52" s="1"/>
  <c r="I23" i="52" s="1"/>
  <c r="J23" i="52" s="1"/>
  <c r="I24" i="52" s="1"/>
  <c r="J24" i="52" s="1"/>
  <c r="I25" i="52" s="1"/>
  <c r="J25" i="52" s="1"/>
  <c r="I28" i="52" s="1"/>
  <c r="J28" i="52" s="1"/>
  <c r="I29" i="52" s="1"/>
  <c r="J29" i="52" s="1"/>
  <c r="I30" i="52" s="1"/>
  <c r="J30" i="52" s="1"/>
  <c r="I31" i="52" s="1"/>
  <c r="J31" i="52" s="1"/>
  <c r="I32" i="52" s="1"/>
  <c r="J32" i="52" s="1"/>
  <c r="I33" i="52" s="1"/>
  <c r="J33" i="52" s="1"/>
  <c r="I34" i="52" s="1"/>
  <c r="J34" i="52" s="1"/>
  <c r="I42" i="52" s="1"/>
  <c r="J42" i="52" s="1"/>
  <c r="I43" i="52" s="1"/>
  <c r="J43" i="52" s="1"/>
  <c r="A9" i="52"/>
  <c r="A10" i="52" s="1"/>
  <c r="A11" i="52" s="1"/>
  <c r="A12" i="52" s="1"/>
  <c r="A13" i="52" s="1"/>
  <c r="A14" i="52" s="1"/>
  <c r="A15" i="52" s="1"/>
  <c r="A16" i="52" s="1"/>
  <c r="A17" i="52" s="1"/>
  <c r="A18" i="52" s="1"/>
  <c r="A19" i="52" s="1"/>
  <c r="I11" i="51" l="1"/>
  <c r="J11" i="51" s="1"/>
  <c r="I13" i="51" s="1"/>
  <c r="J13" i="51" s="1"/>
  <c r="I14" i="51" s="1"/>
  <c r="J14" i="51" s="1"/>
  <c r="I15" i="51" s="1"/>
  <c r="J15" i="51" s="1"/>
  <c r="I18" i="51" s="1"/>
  <c r="J18" i="51" s="1"/>
  <c r="I19" i="51" s="1"/>
  <c r="J19" i="51" s="1"/>
  <c r="I20" i="51" s="1"/>
  <c r="J20" i="51" s="1"/>
  <c r="I22" i="51" s="1"/>
  <c r="J22" i="51" s="1"/>
  <c r="I23" i="51" s="1"/>
  <c r="J23" i="51" s="1"/>
  <c r="I24" i="51" s="1"/>
  <c r="J24" i="51" s="1"/>
  <c r="I26" i="51" s="1"/>
  <c r="J26" i="51" s="1"/>
  <c r="I27" i="51" s="1"/>
  <c r="J27" i="51" s="1"/>
  <c r="I28" i="51" s="1"/>
  <c r="J28" i="51" s="1"/>
  <c r="I29" i="51" s="1"/>
  <c r="J29" i="51" s="1"/>
  <c r="I30" i="51" s="1"/>
  <c r="J30" i="51" s="1"/>
  <c r="I31" i="51" s="1"/>
  <c r="J31" i="51" s="1"/>
  <c r="I32" i="51" s="1"/>
  <c r="J32" i="51" s="1"/>
  <c r="I33" i="51" s="1"/>
  <c r="J33" i="51" s="1"/>
  <c r="I34" i="51" s="1"/>
  <c r="J34" i="51" s="1"/>
  <c r="I35" i="51" s="1"/>
  <c r="J35" i="51" s="1"/>
  <c r="I36" i="51" s="1"/>
  <c r="J36" i="51" s="1"/>
  <c r="I37" i="51" s="1"/>
  <c r="J37" i="51" s="1"/>
  <c r="I38" i="51" s="1"/>
  <c r="J38" i="51" s="1"/>
  <c r="I39" i="51" s="1"/>
  <c r="J39" i="51" s="1"/>
  <c r="J10" i="51"/>
  <c r="J14" i="50"/>
  <c r="I15" i="50" s="1"/>
  <c r="J15" i="50" s="1"/>
  <c r="I18" i="50" s="1"/>
  <c r="J18" i="50" s="1"/>
  <c r="I19" i="50" s="1"/>
  <c r="J19" i="50" s="1"/>
  <c r="I20" i="50" s="1"/>
  <c r="J20" i="50" s="1"/>
  <c r="I22" i="50" s="1"/>
  <c r="J22" i="50" s="1"/>
  <c r="I23" i="50" s="1"/>
  <c r="J23" i="50" s="1"/>
  <c r="I24" i="50" s="1"/>
  <c r="J24" i="50" s="1"/>
  <c r="I26" i="50" s="1"/>
  <c r="J26" i="50" s="1"/>
  <c r="I27" i="50" s="1"/>
  <c r="J27" i="50" s="1"/>
  <c r="I28" i="50" s="1"/>
  <c r="J28" i="50" s="1"/>
  <c r="I29" i="50" s="1"/>
  <c r="J29" i="50" s="1"/>
  <c r="I30" i="50" s="1"/>
  <c r="J30" i="50" s="1"/>
  <c r="I31" i="50" s="1"/>
  <c r="J31" i="50" s="1"/>
  <c r="I32" i="50" s="1"/>
  <c r="J32" i="50" s="1"/>
  <c r="I33" i="50" s="1"/>
  <c r="J33" i="50" s="1"/>
  <c r="I34" i="50" s="1"/>
  <c r="J34" i="50" s="1"/>
  <c r="I35" i="50" s="1"/>
  <c r="J35" i="50" s="1"/>
  <c r="I36" i="50" s="1"/>
  <c r="J36" i="50" s="1"/>
  <c r="I37" i="50" s="1"/>
  <c r="J37" i="50" s="1"/>
  <c r="I38" i="50" s="1"/>
  <c r="J38" i="50" s="1"/>
  <c r="I39" i="50" s="1"/>
  <c r="J39" i="50" s="1"/>
  <c r="J11" i="50"/>
  <c r="I13" i="50" s="1"/>
  <c r="J13" i="50" s="1"/>
  <c r="I14" i="50" s="1"/>
  <c r="I11" i="50"/>
  <c r="J10" i="50"/>
  <c r="I22" i="49"/>
  <c r="J22" i="49" s="1"/>
  <c r="I23" i="49" s="1"/>
  <c r="J23" i="49" s="1"/>
  <c r="I24" i="49" s="1"/>
  <c r="J24" i="49" s="1"/>
  <c r="I26" i="49" s="1"/>
  <c r="J26" i="49" s="1"/>
  <c r="I27" i="49" s="1"/>
  <c r="J27" i="49" s="1"/>
  <c r="I28" i="49" s="1"/>
  <c r="J28" i="49" s="1"/>
  <c r="I29" i="49" s="1"/>
  <c r="J29" i="49" s="1"/>
  <c r="I30" i="49" s="1"/>
  <c r="J30" i="49" s="1"/>
  <c r="I31" i="49" s="1"/>
  <c r="J31" i="49" s="1"/>
  <c r="I32" i="49" s="1"/>
  <c r="J32" i="49" s="1"/>
  <c r="I33" i="49" s="1"/>
  <c r="J33" i="49" s="1"/>
  <c r="I34" i="49" s="1"/>
  <c r="J34" i="49" s="1"/>
  <c r="I35" i="49" s="1"/>
  <c r="J35" i="49" s="1"/>
  <c r="I36" i="49" s="1"/>
  <c r="J36" i="49" s="1"/>
  <c r="I37" i="49" s="1"/>
  <c r="J37" i="49" s="1"/>
  <c r="I38" i="49" s="1"/>
  <c r="J38" i="49" s="1"/>
  <c r="I39" i="49" s="1"/>
  <c r="J39" i="49" s="1"/>
  <c r="I13" i="49"/>
  <c r="J13" i="49" s="1"/>
  <c r="I14" i="49" s="1"/>
  <c r="J14" i="49" s="1"/>
  <c r="I15" i="49" s="1"/>
  <c r="J15" i="49" s="1"/>
  <c r="I18" i="49" s="1"/>
  <c r="J18" i="49" s="1"/>
  <c r="I19" i="49" s="1"/>
  <c r="J19" i="49" s="1"/>
  <c r="I20" i="49" s="1"/>
  <c r="J20" i="49" s="1"/>
  <c r="J11" i="49"/>
  <c r="I11" i="49"/>
  <c r="J10" i="49"/>
  <c r="J10" i="48"/>
  <c r="I11" i="48" s="1"/>
  <c r="J11" i="48" s="1"/>
  <c r="I13" i="48" s="1"/>
  <c r="J13" i="48" s="1"/>
  <c r="I14" i="48" s="1"/>
  <c r="J14" i="48" s="1"/>
  <c r="I15" i="48" s="1"/>
  <c r="J15" i="48" s="1"/>
  <c r="I16" i="48" s="1"/>
  <c r="J16" i="48" s="1"/>
  <c r="I17" i="48" s="1"/>
  <c r="J17" i="48" s="1"/>
  <c r="I20" i="48" s="1"/>
  <c r="J20" i="48" s="1"/>
  <c r="I21" i="48" s="1"/>
  <c r="J21" i="48" s="1"/>
  <c r="I22" i="48" s="1"/>
  <c r="J22" i="48" s="1"/>
  <c r="I24" i="48" s="1"/>
  <c r="J24" i="48" s="1"/>
  <c r="I25" i="48" s="1"/>
  <c r="J25" i="48" s="1"/>
  <c r="I26" i="48" s="1"/>
  <c r="J26" i="48" s="1"/>
  <c r="I28" i="48" s="1"/>
  <c r="J28" i="48" s="1"/>
  <c r="I29" i="48" s="1"/>
  <c r="J29" i="48" s="1"/>
  <c r="I30" i="48" s="1"/>
  <c r="J30" i="48" s="1"/>
  <c r="I31" i="48" s="1"/>
  <c r="J31" i="48" s="1"/>
  <c r="I32" i="48" s="1"/>
  <c r="J32" i="48" s="1"/>
  <c r="I33" i="48" s="1"/>
  <c r="J33" i="48" s="1"/>
  <c r="I34" i="48" s="1"/>
  <c r="J34" i="48" s="1"/>
  <c r="I35" i="48" s="1"/>
  <c r="J35" i="48" s="1"/>
  <c r="I36" i="48" s="1"/>
  <c r="J36" i="48" s="1"/>
  <c r="I37" i="48" s="1"/>
  <c r="J37" i="48" s="1"/>
  <c r="I38" i="48" s="1"/>
  <c r="J38" i="48" s="1"/>
  <c r="I39" i="48" s="1"/>
  <c r="J39" i="48" s="1"/>
  <c r="I40" i="48" s="1"/>
  <c r="J40" i="48" s="1"/>
  <c r="I41" i="48" s="1"/>
  <c r="J41" i="48" s="1"/>
  <c r="I14" i="47"/>
  <c r="J14" i="47" s="1"/>
  <c r="I15" i="47" s="1"/>
  <c r="J15" i="47" s="1"/>
  <c r="I16" i="47" s="1"/>
  <c r="J16" i="47" s="1"/>
  <c r="I17" i="47" s="1"/>
  <c r="J17" i="47" s="1"/>
  <c r="I20" i="47" s="1"/>
  <c r="J20" i="47" s="1"/>
  <c r="I21" i="47" s="1"/>
  <c r="J21" i="47" s="1"/>
  <c r="I22" i="47" s="1"/>
  <c r="J22" i="47" s="1"/>
  <c r="I24" i="47" s="1"/>
  <c r="J24" i="47" s="1"/>
  <c r="I25" i="47" s="1"/>
  <c r="J25" i="47" s="1"/>
  <c r="I26" i="47" s="1"/>
  <c r="J26" i="47" s="1"/>
  <c r="I28" i="47" s="1"/>
  <c r="J28" i="47" s="1"/>
  <c r="I29" i="47" s="1"/>
  <c r="J29" i="47" s="1"/>
  <c r="I30" i="47" s="1"/>
  <c r="J30" i="47" s="1"/>
  <c r="I31" i="47" s="1"/>
  <c r="J31" i="47" s="1"/>
  <c r="I32" i="47" s="1"/>
  <c r="J32" i="47" s="1"/>
  <c r="I33" i="47" s="1"/>
  <c r="J33" i="47" s="1"/>
  <c r="I34" i="47" s="1"/>
  <c r="J34" i="47" s="1"/>
  <c r="I35" i="47" s="1"/>
  <c r="J35" i="47" s="1"/>
  <c r="I36" i="47" s="1"/>
  <c r="J36" i="47" s="1"/>
  <c r="I37" i="47" s="1"/>
  <c r="J37" i="47" s="1"/>
  <c r="I38" i="47" s="1"/>
  <c r="J38" i="47" s="1"/>
  <c r="I39" i="47" s="1"/>
  <c r="J39" i="47" s="1"/>
  <c r="I40" i="47" s="1"/>
  <c r="J40" i="47" s="1"/>
  <c r="I41" i="47" s="1"/>
  <c r="J41" i="47" s="1"/>
  <c r="I11" i="47"/>
  <c r="J11" i="47" s="1"/>
  <c r="I13" i="47" s="1"/>
  <c r="J13" i="47" s="1"/>
  <c r="J10" i="47"/>
  <c r="J10" i="46"/>
  <c r="I11" i="46" s="1"/>
  <c r="J11" i="46" s="1"/>
  <c r="I13" i="46" s="1"/>
  <c r="J13" i="46" s="1"/>
  <c r="I14" i="46" s="1"/>
  <c r="J14" i="46" s="1"/>
  <c r="I15" i="46" s="1"/>
  <c r="J15" i="46" s="1"/>
  <c r="I16" i="46" s="1"/>
  <c r="J16" i="46" s="1"/>
  <c r="I17" i="46" s="1"/>
  <c r="J17" i="46" s="1"/>
  <c r="I20" i="46" s="1"/>
  <c r="J20" i="46" s="1"/>
  <c r="I21" i="46" s="1"/>
  <c r="J21" i="46" s="1"/>
  <c r="I22" i="46" s="1"/>
  <c r="J22" i="46" s="1"/>
  <c r="I24" i="46" s="1"/>
  <c r="J24" i="46" s="1"/>
  <c r="I25" i="46" s="1"/>
  <c r="J25" i="46" s="1"/>
  <c r="I26" i="46" s="1"/>
  <c r="J26" i="46" s="1"/>
  <c r="I28" i="46" s="1"/>
  <c r="J28" i="46" s="1"/>
  <c r="I29" i="46" s="1"/>
  <c r="J29" i="46" s="1"/>
  <c r="I30" i="46" s="1"/>
  <c r="J30" i="46" s="1"/>
  <c r="I31" i="46" s="1"/>
  <c r="J31" i="46" s="1"/>
  <c r="I32" i="46" s="1"/>
  <c r="J32" i="46" s="1"/>
  <c r="I33" i="46" s="1"/>
  <c r="J33" i="46" s="1"/>
  <c r="I34" i="46" s="1"/>
  <c r="J34" i="46" s="1"/>
  <c r="I35" i="46" s="1"/>
  <c r="J35" i="46" s="1"/>
  <c r="I36" i="46" s="1"/>
  <c r="J36" i="46" s="1"/>
  <c r="I37" i="46" s="1"/>
  <c r="J37" i="46" s="1"/>
  <c r="I38" i="46" s="1"/>
  <c r="J38" i="46" s="1"/>
  <c r="I39" i="46" s="1"/>
  <c r="J39" i="46" s="1"/>
  <c r="I40" i="46" s="1"/>
  <c r="J40" i="46" s="1"/>
  <c r="I41" i="46" s="1"/>
  <c r="J41" i="46" s="1"/>
  <c r="J11" i="45"/>
  <c r="I13" i="45" s="1"/>
  <c r="J13" i="45" s="1"/>
  <c r="I14" i="45" s="1"/>
  <c r="J14" i="45" s="1"/>
  <c r="I15" i="45" s="1"/>
  <c r="J15" i="45" s="1"/>
  <c r="I16" i="45" s="1"/>
  <c r="J16" i="45" s="1"/>
  <c r="I17" i="45" s="1"/>
  <c r="J17" i="45" s="1"/>
  <c r="I20" i="45" s="1"/>
  <c r="J20" i="45" s="1"/>
  <c r="I21" i="45" s="1"/>
  <c r="J21" i="45" s="1"/>
  <c r="I22" i="45" s="1"/>
  <c r="J22" i="45" s="1"/>
  <c r="I24" i="45" s="1"/>
  <c r="J24" i="45" s="1"/>
  <c r="I25" i="45" s="1"/>
  <c r="J25" i="45" s="1"/>
  <c r="I26" i="45" s="1"/>
  <c r="J26" i="45" s="1"/>
  <c r="I28" i="45" s="1"/>
  <c r="J28" i="45" s="1"/>
  <c r="I29" i="45" s="1"/>
  <c r="J29" i="45" s="1"/>
  <c r="I30" i="45" s="1"/>
  <c r="J30" i="45" s="1"/>
  <c r="I31" i="45" s="1"/>
  <c r="J31" i="45" s="1"/>
  <c r="I32" i="45" s="1"/>
  <c r="J32" i="45" s="1"/>
  <c r="I33" i="45" s="1"/>
  <c r="J33" i="45" s="1"/>
  <c r="I34" i="45" s="1"/>
  <c r="J34" i="45" s="1"/>
  <c r="I35" i="45" s="1"/>
  <c r="J35" i="45" s="1"/>
  <c r="I36" i="45" s="1"/>
  <c r="J36" i="45" s="1"/>
  <c r="I37" i="45" s="1"/>
  <c r="J37" i="45" s="1"/>
  <c r="I38" i="45" s="1"/>
  <c r="J38" i="45" s="1"/>
  <c r="I39" i="45" s="1"/>
  <c r="J39" i="45" s="1"/>
  <c r="I40" i="45" s="1"/>
  <c r="J40" i="45" s="1"/>
  <c r="I41" i="45" s="1"/>
  <c r="J41" i="45" s="1"/>
  <c r="I11" i="45"/>
  <c r="J10" i="45"/>
  <c r="I19" i="44"/>
  <c r="J19" i="44" s="1"/>
  <c r="I20" i="44" s="1"/>
  <c r="J20" i="44" s="1"/>
  <c r="I21" i="44" s="1"/>
  <c r="J21" i="44" s="1"/>
  <c r="I24" i="44" s="1"/>
  <c r="J24" i="44" s="1"/>
  <c r="I25" i="44" s="1"/>
  <c r="J25" i="44" s="1"/>
  <c r="I26" i="44" s="1"/>
  <c r="J26" i="44" s="1"/>
  <c r="I28" i="44" s="1"/>
  <c r="J28" i="44" s="1"/>
  <c r="I29" i="44" s="1"/>
  <c r="J29" i="44" s="1"/>
  <c r="I30" i="44" s="1"/>
  <c r="J30" i="44" s="1"/>
  <c r="I32" i="44" s="1"/>
  <c r="J32" i="44" s="1"/>
  <c r="I33" i="44" s="1"/>
  <c r="J33" i="44" s="1"/>
  <c r="I34" i="44" s="1"/>
  <c r="J34" i="44" s="1"/>
  <c r="I35" i="44" s="1"/>
  <c r="J35" i="44" s="1"/>
  <c r="I36" i="44" s="1"/>
  <c r="J36" i="44" s="1"/>
  <c r="I37" i="44" s="1"/>
  <c r="J37" i="44" s="1"/>
  <c r="I38" i="44" s="1"/>
  <c r="J38" i="44" s="1"/>
  <c r="I39" i="44" s="1"/>
  <c r="J39" i="44" s="1"/>
  <c r="I40" i="44" s="1"/>
  <c r="J40" i="44" s="1"/>
  <c r="I41" i="44" s="1"/>
  <c r="J41" i="44" s="1"/>
  <c r="I42" i="44" s="1"/>
  <c r="J42" i="44" s="1"/>
  <c r="I43" i="44" s="1"/>
  <c r="J43" i="44" s="1"/>
  <c r="I44" i="44" s="1"/>
  <c r="J44" i="44" s="1"/>
  <c r="I45" i="44" s="1"/>
  <c r="J45" i="44" s="1"/>
  <c r="J14" i="44"/>
  <c r="I15" i="44" s="1"/>
  <c r="J15" i="44" s="1"/>
  <c r="I17" i="44" s="1"/>
  <c r="J17" i="44" s="1"/>
  <c r="I18" i="44" s="1"/>
  <c r="J18" i="44" s="1"/>
  <c r="J15" i="43"/>
  <c r="I16" i="43" s="1"/>
  <c r="J16" i="43" s="1"/>
  <c r="I18" i="43" s="1"/>
  <c r="J18" i="43" s="1"/>
  <c r="I19" i="43" s="1"/>
  <c r="J19" i="43" s="1"/>
  <c r="I20" i="43" s="1"/>
  <c r="J20" i="43" s="1"/>
  <c r="I21" i="43" s="1"/>
  <c r="J21" i="43" s="1"/>
  <c r="I22" i="43" s="1"/>
  <c r="J22" i="43" s="1"/>
  <c r="I25" i="43" s="1"/>
  <c r="J25" i="43" s="1"/>
  <c r="I26" i="43" s="1"/>
  <c r="J26" i="43" s="1"/>
  <c r="I27" i="43" s="1"/>
  <c r="J27" i="43" s="1"/>
  <c r="I29" i="43" s="1"/>
  <c r="J29" i="43" s="1"/>
  <c r="I30" i="43" s="1"/>
  <c r="J30" i="43" s="1"/>
  <c r="I31" i="43" s="1"/>
  <c r="J31" i="43" s="1"/>
  <c r="I33" i="43" s="1"/>
  <c r="J33" i="43" s="1"/>
  <c r="I34" i="43" s="1"/>
  <c r="J34" i="43" s="1"/>
  <c r="I35" i="43" s="1"/>
  <c r="J35" i="43" s="1"/>
  <c r="I36" i="43" s="1"/>
  <c r="J36" i="43" s="1"/>
  <c r="I37" i="43" s="1"/>
  <c r="J37" i="43" s="1"/>
  <c r="I38" i="43" s="1"/>
  <c r="J38" i="43" s="1"/>
  <c r="I39" i="43" s="1"/>
  <c r="J39" i="43" s="1"/>
  <c r="I40" i="43" s="1"/>
  <c r="J40" i="43" s="1"/>
  <c r="I41" i="43" s="1"/>
  <c r="J41" i="43" s="1"/>
  <c r="I42" i="43" s="1"/>
  <c r="J42" i="43" s="1"/>
  <c r="I43" i="43" s="1"/>
  <c r="J43" i="43" s="1"/>
  <c r="I44" i="43" s="1"/>
  <c r="J44" i="43" s="1"/>
  <c r="I45" i="43" s="1"/>
  <c r="J45" i="43" s="1"/>
  <c r="I46" i="43" s="1"/>
  <c r="J46" i="43" s="1"/>
  <c r="J10" i="43"/>
  <c r="I11" i="43" s="1"/>
  <c r="J11" i="43" s="1"/>
  <c r="I10" i="43"/>
  <c r="J8" i="43"/>
  <c r="I9" i="43" s="1"/>
  <c r="J9" i="43" s="1"/>
  <c r="J15" i="42"/>
  <c r="I16" i="42" s="1"/>
  <c r="J16" i="42" s="1"/>
  <c r="I18" i="42" s="1"/>
  <c r="J18" i="42" s="1"/>
  <c r="I19" i="42" s="1"/>
  <c r="J19" i="42" s="1"/>
  <c r="I20" i="42" s="1"/>
  <c r="J20" i="42" s="1"/>
  <c r="I21" i="42" s="1"/>
  <c r="J21" i="42" s="1"/>
  <c r="I22" i="42" s="1"/>
  <c r="J22" i="42" s="1"/>
  <c r="I25" i="42" s="1"/>
  <c r="J25" i="42" s="1"/>
  <c r="I26" i="42" s="1"/>
  <c r="J26" i="42" s="1"/>
  <c r="I27" i="42" s="1"/>
  <c r="J27" i="42" s="1"/>
  <c r="I29" i="42" s="1"/>
  <c r="J29" i="42" s="1"/>
  <c r="I30" i="42" s="1"/>
  <c r="J30" i="42" s="1"/>
  <c r="I31" i="42" s="1"/>
  <c r="J31" i="42" s="1"/>
  <c r="I33" i="42" s="1"/>
  <c r="J33" i="42" s="1"/>
  <c r="I34" i="42" s="1"/>
  <c r="J34" i="42" s="1"/>
  <c r="I35" i="42" s="1"/>
  <c r="J35" i="42" s="1"/>
  <c r="I36" i="42" s="1"/>
  <c r="J36" i="42" s="1"/>
  <c r="I37" i="42" s="1"/>
  <c r="J37" i="42" s="1"/>
  <c r="I38" i="42" s="1"/>
  <c r="J38" i="42" s="1"/>
  <c r="I39" i="42" s="1"/>
  <c r="J39" i="42" s="1"/>
  <c r="I40" i="42" s="1"/>
  <c r="J40" i="42" s="1"/>
  <c r="I41" i="42" s="1"/>
  <c r="J41" i="42" s="1"/>
  <c r="I42" i="42" s="1"/>
  <c r="J42" i="42" s="1"/>
  <c r="I43" i="42" s="1"/>
  <c r="J43" i="42" s="1"/>
  <c r="I44" i="42" s="1"/>
  <c r="J44" i="42" s="1"/>
  <c r="I45" i="42" s="1"/>
  <c r="J45" i="42" s="1"/>
  <c r="I46" i="42" s="1"/>
  <c r="J46" i="42" s="1"/>
  <c r="J8" i="42"/>
  <c r="I9" i="42" s="1"/>
  <c r="J9" i="42" s="1"/>
  <c r="I10" i="42" s="1"/>
  <c r="J10" i="42" s="1"/>
  <c r="I11" i="42" s="1"/>
  <c r="J11" i="42" s="1"/>
  <c r="J15" i="41"/>
  <c r="I16" i="41" s="1"/>
  <c r="J16" i="41" s="1"/>
  <c r="I18" i="41" s="1"/>
  <c r="J18" i="41" s="1"/>
  <c r="I19" i="41" s="1"/>
  <c r="J19" i="41" s="1"/>
  <c r="I20" i="41" s="1"/>
  <c r="J20" i="41" s="1"/>
  <c r="I21" i="41" s="1"/>
  <c r="J21" i="41" s="1"/>
  <c r="I22" i="41" s="1"/>
  <c r="J22" i="41" s="1"/>
  <c r="I25" i="41" s="1"/>
  <c r="J25" i="41" s="1"/>
  <c r="I26" i="41" s="1"/>
  <c r="J26" i="41" s="1"/>
  <c r="I27" i="41" s="1"/>
  <c r="J27" i="41" s="1"/>
  <c r="I29" i="41" s="1"/>
  <c r="J29" i="41" s="1"/>
  <c r="I30" i="41" s="1"/>
  <c r="J30" i="41" s="1"/>
  <c r="I31" i="41" s="1"/>
  <c r="J31" i="41" s="1"/>
  <c r="I33" i="41" s="1"/>
  <c r="J33" i="41" s="1"/>
  <c r="I34" i="41" s="1"/>
  <c r="J34" i="41" s="1"/>
  <c r="I35" i="41" s="1"/>
  <c r="J35" i="41" s="1"/>
  <c r="I36" i="41" s="1"/>
  <c r="J36" i="41" s="1"/>
  <c r="I37" i="41" s="1"/>
  <c r="J37" i="41" s="1"/>
  <c r="I38" i="41" s="1"/>
  <c r="J38" i="41" s="1"/>
  <c r="I39" i="41" s="1"/>
  <c r="J39" i="41" s="1"/>
  <c r="I40" i="41" s="1"/>
  <c r="J40" i="41" s="1"/>
  <c r="I41" i="41" s="1"/>
  <c r="J41" i="41" s="1"/>
  <c r="I42" i="41" s="1"/>
  <c r="J42" i="41" s="1"/>
  <c r="I43" i="41" s="1"/>
  <c r="J43" i="41" s="1"/>
  <c r="I44" i="41" s="1"/>
  <c r="J44" i="41" s="1"/>
  <c r="I45" i="41" s="1"/>
  <c r="J45" i="41" s="1"/>
  <c r="I46" i="41" s="1"/>
  <c r="J46" i="41" s="1"/>
  <c r="J10" i="41"/>
  <c r="I11" i="41" s="1"/>
  <c r="J11" i="41" s="1"/>
  <c r="I10" i="41"/>
  <c r="J8" i="41"/>
  <c r="I9" i="41" s="1"/>
  <c r="J9" i="41" s="1"/>
  <c r="J14" i="40"/>
  <c r="I15" i="40" s="1"/>
  <c r="J15" i="40" s="1"/>
  <c r="I17" i="40" s="1"/>
  <c r="J17" i="40" s="1"/>
  <c r="I18" i="40" s="1"/>
  <c r="J18" i="40" s="1"/>
  <c r="I19" i="40" s="1"/>
  <c r="J19" i="40" s="1"/>
  <c r="I20" i="40" s="1"/>
  <c r="J20" i="40" s="1"/>
  <c r="I21" i="40" s="1"/>
  <c r="J21" i="40" s="1"/>
  <c r="I24" i="40" s="1"/>
  <c r="J24" i="40" s="1"/>
  <c r="I25" i="40" s="1"/>
  <c r="J25" i="40" s="1"/>
  <c r="I26" i="40" s="1"/>
  <c r="J26" i="40" s="1"/>
  <c r="I28" i="40" s="1"/>
  <c r="J28" i="40" s="1"/>
  <c r="I29" i="40" s="1"/>
  <c r="J29" i="40" s="1"/>
  <c r="I30" i="40" s="1"/>
  <c r="J30" i="40" s="1"/>
  <c r="I32" i="40" s="1"/>
  <c r="J32" i="40" s="1"/>
  <c r="I33" i="40" s="1"/>
  <c r="J33" i="40" s="1"/>
  <c r="I34" i="40" s="1"/>
  <c r="J34" i="40" s="1"/>
  <c r="I35" i="40" s="1"/>
  <c r="J35" i="40" s="1"/>
  <c r="I36" i="40" s="1"/>
  <c r="J36" i="40" s="1"/>
  <c r="I37" i="40" s="1"/>
  <c r="J37" i="40" s="1"/>
  <c r="I38" i="40" s="1"/>
  <c r="J38" i="40" s="1"/>
  <c r="I39" i="40" s="1"/>
  <c r="J39" i="40" s="1"/>
  <c r="I40" i="40" s="1"/>
  <c r="J40" i="40" s="1"/>
  <c r="I41" i="40" s="1"/>
  <c r="J41" i="40" s="1"/>
  <c r="I42" i="40" s="1"/>
  <c r="J42" i="40" s="1"/>
  <c r="I43" i="40" s="1"/>
  <c r="J43" i="40" s="1"/>
  <c r="I44" i="40" s="1"/>
  <c r="J44" i="40" s="1"/>
  <c r="I45" i="40" s="1"/>
  <c r="J45" i="40" s="1"/>
  <c r="J10" i="39"/>
  <c r="I11" i="39" s="1"/>
  <c r="J11" i="39" s="1"/>
  <c r="I13" i="39" s="1"/>
  <c r="J13" i="39" s="1"/>
  <c r="I14" i="39" s="1"/>
  <c r="J14" i="39" s="1"/>
  <c r="I15" i="39" s="1"/>
  <c r="J15" i="39" s="1"/>
  <c r="I16" i="39" s="1"/>
  <c r="J16" i="39" s="1"/>
  <c r="I17" i="39" s="1"/>
  <c r="J17" i="39" s="1"/>
  <c r="I20" i="39" s="1"/>
  <c r="J20" i="39" s="1"/>
  <c r="I21" i="39" s="1"/>
  <c r="J21" i="39" s="1"/>
  <c r="I22" i="39" s="1"/>
  <c r="J22" i="39" s="1"/>
  <c r="I24" i="39" s="1"/>
  <c r="J24" i="39" s="1"/>
  <c r="I25" i="39" s="1"/>
  <c r="J25" i="39" s="1"/>
  <c r="I26" i="39" s="1"/>
  <c r="J26" i="39" s="1"/>
  <c r="I28" i="39" s="1"/>
  <c r="J28" i="39" s="1"/>
  <c r="I29" i="39" s="1"/>
  <c r="J29" i="39" s="1"/>
  <c r="I30" i="39" s="1"/>
  <c r="J30" i="39" s="1"/>
  <c r="I31" i="39" s="1"/>
  <c r="J31" i="39" s="1"/>
  <c r="I32" i="39" s="1"/>
  <c r="J32" i="39" s="1"/>
  <c r="I33" i="39" s="1"/>
  <c r="J33" i="39" s="1"/>
  <c r="I34" i="39" s="1"/>
  <c r="J34" i="39" s="1"/>
  <c r="I35" i="39" s="1"/>
  <c r="J35" i="39" s="1"/>
  <c r="I36" i="39" s="1"/>
  <c r="J36" i="39" s="1"/>
  <c r="I37" i="39" s="1"/>
  <c r="J37" i="39" s="1"/>
  <c r="I38" i="39" s="1"/>
  <c r="J38" i="39" s="1"/>
  <c r="I39" i="39" s="1"/>
  <c r="J39" i="39" s="1"/>
  <c r="I40" i="39" s="1"/>
  <c r="J40" i="39" s="1"/>
  <c r="I41" i="39" s="1"/>
  <c r="J41" i="39" s="1"/>
  <c r="I11" i="38"/>
  <c r="J11" i="38" s="1"/>
  <c r="I13" i="38" s="1"/>
  <c r="J13" i="38" s="1"/>
  <c r="I14" i="38" s="1"/>
  <c r="J14" i="38" s="1"/>
  <c r="I15" i="38" s="1"/>
  <c r="J15" i="38" s="1"/>
  <c r="I16" i="38" s="1"/>
  <c r="J16" i="38" s="1"/>
  <c r="I17" i="38" s="1"/>
  <c r="J17" i="38" s="1"/>
  <c r="I20" i="38" s="1"/>
  <c r="J20" i="38" s="1"/>
  <c r="I21" i="38" s="1"/>
  <c r="J21" i="38" s="1"/>
  <c r="I22" i="38" s="1"/>
  <c r="J22" i="38" s="1"/>
  <c r="I24" i="38" s="1"/>
  <c r="J24" i="38" s="1"/>
  <c r="I25" i="38" s="1"/>
  <c r="J25" i="38" s="1"/>
  <c r="I26" i="38" s="1"/>
  <c r="J26" i="38" s="1"/>
  <c r="I28" i="38" s="1"/>
  <c r="J28" i="38" s="1"/>
  <c r="I29" i="38" s="1"/>
  <c r="J29" i="38" s="1"/>
  <c r="I30" i="38" s="1"/>
  <c r="J30" i="38" s="1"/>
  <c r="I31" i="38" s="1"/>
  <c r="J31" i="38" s="1"/>
  <c r="I32" i="38" s="1"/>
  <c r="J32" i="38" s="1"/>
  <c r="I33" i="38" s="1"/>
  <c r="J33" i="38" s="1"/>
  <c r="I34" i="38" s="1"/>
  <c r="J34" i="38" s="1"/>
  <c r="I35" i="38" s="1"/>
  <c r="J35" i="38" s="1"/>
  <c r="I36" i="38" s="1"/>
  <c r="J36" i="38" s="1"/>
  <c r="I37" i="38" s="1"/>
  <c r="J37" i="38" s="1"/>
  <c r="I38" i="38" s="1"/>
  <c r="J38" i="38" s="1"/>
  <c r="I39" i="38" s="1"/>
  <c r="J39" i="38" s="1"/>
  <c r="I40" i="38" s="1"/>
  <c r="J40" i="38" s="1"/>
  <c r="I41" i="38" s="1"/>
  <c r="J41" i="38" s="1"/>
  <c r="J10" i="38"/>
  <c r="A34" i="35"/>
  <c r="H23" i="35"/>
  <c r="A9" i="35"/>
  <c r="A10" i="35" s="1"/>
  <c r="A11" i="35" s="1"/>
  <c r="J8" i="35"/>
  <c r="I9" i="35" s="1"/>
  <c r="J9" i="35" s="1"/>
  <c r="I10" i="35" s="1"/>
  <c r="J10" i="35" s="1"/>
  <c r="I11" i="35" s="1"/>
  <c r="J11" i="35" s="1"/>
  <c r="I13" i="35" s="1"/>
  <c r="J13" i="35" s="1"/>
  <c r="I14" i="35" s="1"/>
  <c r="J14" i="35" s="1"/>
  <c r="I15" i="35" s="1"/>
  <c r="J15" i="35" s="1"/>
  <c r="I16" i="35" s="1"/>
  <c r="J16" i="35" s="1"/>
  <c r="I17" i="35" s="1"/>
  <c r="J17" i="35" s="1"/>
  <c r="I18" i="35" s="1"/>
  <c r="J18" i="35" s="1"/>
  <c r="I19" i="35" s="1"/>
  <c r="J19" i="35" s="1"/>
  <c r="I20" i="35" s="1"/>
  <c r="J20" i="35" s="1"/>
  <c r="I23" i="35" s="1"/>
  <c r="J23" i="35" s="1"/>
  <c r="I24" i="35" s="1"/>
  <c r="J24" i="35" s="1"/>
  <c r="I25" i="35" s="1"/>
  <c r="J25" i="35" s="1"/>
  <c r="I26" i="35" s="1"/>
  <c r="J26" i="35" s="1"/>
  <c r="I27" i="35" s="1"/>
  <c r="J27" i="35" s="1"/>
  <c r="I28" i="35" s="1"/>
  <c r="J28" i="35" s="1"/>
  <c r="I29" i="35" s="1"/>
  <c r="J29" i="35" s="1"/>
  <c r="I37" i="35" s="1"/>
  <c r="J37" i="35" s="1"/>
  <c r="I38" i="35" s="1"/>
  <c r="J38" i="35" s="1"/>
  <c r="J11" i="34"/>
  <c r="I12" i="34" s="1"/>
  <c r="J12" i="34" s="1"/>
  <c r="I13" i="34" s="1"/>
  <c r="J13" i="34" s="1"/>
  <c r="I14" i="34" s="1"/>
  <c r="J14" i="34" s="1"/>
  <c r="I15" i="34" s="1"/>
  <c r="J15" i="34" s="1"/>
  <c r="I16" i="34" s="1"/>
  <c r="J16" i="34" s="1"/>
  <c r="I20" i="34" s="1"/>
  <c r="J20" i="34" s="1"/>
  <c r="I21" i="34" s="1"/>
  <c r="J21" i="34" s="1"/>
  <c r="I22" i="34" s="1"/>
  <c r="J22" i="34" s="1"/>
  <c r="I23" i="34" s="1"/>
  <c r="J23" i="34" s="1"/>
  <c r="I25" i="34" s="1"/>
  <c r="J25" i="34" s="1"/>
  <c r="I26" i="34" s="1"/>
  <c r="J26" i="34" s="1"/>
  <c r="I27" i="34" s="1"/>
  <c r="J27" i="34" s="1"/>
  <c r="I28" i="34" s="1"/>
  <c r="J28" i="34" s="1"/>
  <c r="I29" i="34" s="1"/>
  <c r="J29" i="34" s="1"/>
  <c r="I30" i="34" s="1"/>
  <c r="J30" i="34" s="1"/>
  <c r="I31" i="34" s="1"/>
  <c r="J31" i="34" s="1"/>
  <c r="I35" i="34" s="1"/>
  <c r="J35" i="34" s="1"/>
  <c r="I37" i="34" s="1"/>
  <c r="J37" i="34" s="1"/>
  <c r="I38" i="34" s="1"/>
  <c r="J38" i="34" s="1"/>
  <c r="I39" i="34" s="1"/>
  <c r="J39" i="34" s="1"/>
  <c r="I40" i="34" s="1"/>
  <c r="J40" i="34" s="1"/>
  <c r="I41" i="34" s="1"/>
  <c r="J41" i="34" s="1"/>
  <c r="I42" i="34" s="1"/>
  <c r="J42" i="34" s="1"/>
  <c r="I43" i="34" s="1"/>
  <c r="J43" i="34" s="1"/>
  <c r="I46" i="34" s="1"/>
  <c r="A12" i="34"/>
  <c r="A13" i="34"/>
  <c r="A14" i="34" s="1"/>
  <c r="A15" i="34" s="1"/>
  <c r="A16" i="34" s="1"/>
  <c r="H43" i="34"/>
  <c r="H46" i="34"/>
  <c r="H57" i="34"/>
  <c r="A67" i="34"/>
  <c r="A68" i="34" s="1"/>
  <c r="J11" i="33"/>
  <c r="I12" i="33" s="1"/>
  <c r="J12" i="33" s="1"/>
  <c r="I13" i="33" s="1"/>
  <c r="J13" i="33" s="1"/>
  <c r="I15" i="33" s="1"/>
  <c r="J15" i="33" s="1"/>
  <c r="I16" i="33" s="1"/>
  <c r="J16" i="33" s="1"/>
  <c r="I17" i="33" s="1"/>
  <c r="J17" i="33" s="1"/>
  <c r="J19" i="33"/>
  <c r="I20" i="33" s="1"/>
  <c r="J20" i="33" s="1"/>
  <c r="I21" i="33" s="1"/>
  <c r="J21" i="33" s="1"/>
  <c r="I22" i="33" s="1"/>
  <c r="J22" i="33" s="1"/>
  <c r="I23" i="33" s="1"/>
  <c r="J23" i="33" s="1"/>
  <c r="I24" i="33" s="1"/>
  <c r="J24" i="33" s="1"/>
  <c r="I28" i="33" s="1"/>
  <c r="J28" i="33" s="1"/>
  <c r="I29" i="33" s="1"/>
  <c r="J29" i="33" s="1"/>
  <c r="I30" i="33" s="1"/>
  <c r="J30" i="33" s="1"/>
  <c r="I31" i="33" s="1"/>
  <c r="J31" i="33" s="1"/>
  <c r="I33" i="33" s="1"/>
  <c r="J33" i="33" s="1"/>
  <c r="I34" i="33" s="1"/>
  <c r="J34" i="33" s="1"/>
  <c r="I35" i="33" s="1"/>
  <c r="J35" i="33" s="1"/>
  <c r="I36" i="33" s="1"/>
  <c r="J36" i="33" s="1"/>
  <c r="I37" i="33" s="1"/>
  <c r="J37" i="33" s="1"/>
  <c r="I38" i="33" s="1"/>
  <c r="J38" i="33" s="1"/>
  <c r="I39" i="33" s="1"/>
  <c r="J39" i="33" s="1"/>
  <c r="I43" i="33" s="1"/>
  <c r="J43" i="33" s="1"/>
  <c r="I45" i="33" s="1"/>
  <c r="J45" i="33" s="1"/>
  <c r="I46" i="33" s="1"/>
  <c r="J46" i="33" s="1"/>
  <c r="I47" i="33" s="1"/>
  <c r="J47" i="33" s="1"/>
  <c r="I48" i="33" s="1"/>
  <c r="J48" i="33" s="1"/>
  <c r="I49" i="33" s="1"/>
  <c r="J49" i="33" s="1"/>
  <c r="I50" i="33" s="1"/>
  <c r="J50" i="33" s="1"/>
  <c r="I51" i="33" s="1"/>
  <c r="J51" i="33" s="1"/>
  <c r="I54" i="33" s="1"/>
  <c r="A20" i="33"/>
  <c r="A21" i="33" s="1"/>
  <c r="A22" i="33" s="1"/>
  <c r="A23" i="33" s="1"/>
  <c r="A24" i="33" s="1"/>
  <c r="H51" i="33"/>
  <c r="H54" i="33"/>
  <c r="H65" i="33"/>
  <c r="A75" i="33"/>
  <c r="A76" i="33" s="1"/>
  <c r="A69" i="32"/>
  <c r="A70" i="32" s="1"/>
  <c r="H59" i="32"/>
  <c r="H48" i="32"/>
  <c r="H45" i="32"/>
  <c r="A14" i="32"/>
  <c r="A15" i="32" s="1"/>
  <c r="A16" i="32" s="1"/>
  <c r="A17" i="32" s="1"/>
  <c r="A18" i="32" s="1"/>
  <c r="J13" i="32"/>
  <c r="I14" i="32" s="1"/>
  <c r="J14" i="32" s="1"/>
  <c r="I15" i="32" s="1"/>
  <c r="J15" i="32" s="1"/>
  <c r="I16" i="32" s="1"/>
  <c r="J16" i="32" s="1"/>
  <c r="I17" i="32" s="1"/>
  <c r="J17" i="32" s="1"/>
  <c r="I18" i="32" s="1"/>
  <c r="J18" i="32" s="1"/>
  <c r="I22" i="32" s="1"/>
  <c r="J22" i="32" s="1"/>
  <c r="I23" i="32" s="1"/>
  <c r="J23" i="32" s="1"/>
  <c r="I24" i="32" s="1"/>
  <c r="J24" i="32" s="1"/>
  <c r="I25" i="32" s="1"/>
  <c r="J25" i="32" s="1"/>
  <c r="I27" i="32" s="1"/>
  <c r="J27" i="32" s="1"/>
  <c r="I28" i="32" s="1"/>
  <c r="J28" i="32" s="1"/>
  <c r="I29" i="32" s="1"/>
  <c r="J29" i="32" s="1"/>
  <c r="I30" i="32" s="1"/>
  <c r="J30" i="32" s="1"/>
  <c r="I31" i="32" s="1"/>
  <c r="J31" i="32" s="1"/>
  <c r="I32" i="32" s="1"/>
  <c r="J32" i="32" s="1"/>
  <c r="I33" i="32" s="1"/>
  <c r="J33" i="32" s="1"/>
  <c r="I37" i="32" s="1"/>
  <c r="J37" i="32" s="1"/>
  <c r="I39" i="32" s="1"/>
  <c r="J39" i="32" s="1"/>
  <c r="I40" i="32" s="1"/>
  <c r="J40" i="32" s="1"/>
  <c r="I41" i="32" s="1"/>
  <c r="J41" i="32" s="1"/>
  <c r="I42" i="32" s="1"/>
  <c r="J42" i="32" s="1"/>
  <c r="I43" i="32" s="1"/>
  <c r="J43" i="32" s="1"/>
  <c r="I44" i="32" s="1"/>
  <c r="J44" i="32" s="1"/>
  <c r="I45" i="32" s="1"/>
  <c r="J45" i="32" s="1"/>
  <c r="I48" i="32" s="1"/>
  <c r="J48" i="32" l="1"/>
  <c r="I49" i="32" s="1"/>
  <c r="J49" i="32" s="1"/>
  <c r="I50" i="32" s="1"/>
  <c r="J50" i="32" s="1"/>
  <c r="I51" i="32" s="1"/>
  <c r="J51" i="32" s="1"/>
  <c r="I52" i="32" s="1"/>
  <c r="J52" i="32" s="1"/>
  <c r="I53" i="32" s="1"/>
  <c r="J53" i="32" s="1"/>
  <c r="I54" i="32" s="1"/>
  <c r="J54" i="32" s="1"/>
  <c r="I59" i="32" s="1"/>
  <c r="J59" i="32" s="1"/>
  <c r="I60" i="32" s="1"/>
  <c r="J60" i="32" s="1"/>
  <c r="I68" i="32" s="1"/>
  <c r="J68" i="32" s="1"/>
  <c r="I69" i="32" s="1"/>
  <c r="J69" i="32" s="1"/>
  <c r="I70" i="32" s="1"/>
  <c r="J70" i="32" s="1"/>
  <c r="J54" i="33"/>
  <c r="I55" i="33" s="1"/>
  <c r="J55" i="33" s="1"/>
  <c r="I56" i="33" s="1"/>
  <c r="J56" i="33" s="1"/>
  <c r="I57" i="33" s="1"/>
  <c r="J57" i="33" s="1"/>
  <c r="I58" i="33" s="1"/>
  <c r="J58" i="33" s="1"/>
  <c r="I59" i="33" s="1"/>
  <c r="J59" i="33" s="1"/>
  <c r="I60" i="33" s="1"/>
  <c r="J60" i="33" s="1"/>
  <c r="I65" i="33" s="1"/>
  <c r="J65" i="33" s="1"/>
  <c r="I66" i="33" s="1"/>
  <c r="J66" i="33" s="1"/>
  <c r="I74" i="33" s="1"/>
  <c r="J74" i="33" s="1"/>
  <c r="I75" i="33" s="1"/>
  <c r="J75" i="33" s="1"/>
  <c r="I76" i="33" s="1"/>
  <c r="J76" i="33" s="1"/>
  <c r="J46" i="34"/>
  <c r="I47" i="34" s="1"/>
  <c r="J47" i="34" s="1"/>
  <c r="I48" i="34" s="1"/>
  <c r="J48" i="34" s="1"/>
  <c r="I49" i="34" s="1"/>
  <c r="J49" i="34" s="1"/>
  <c r="I50" i="34" s="1"/>
  <c r="J50" i="34" s="1"/>
  <c r="I51" i="34" s="1"/>
  <c r="J51" i="34" s="1"/>
  <c r="I52" i="34" s="1"/>
  <c r="J52" i="34" s="1"/>
  <c r="I57" i="34" s="1"/>
  <c r="J57" i="34" s="1"/>
  <c r="I58" i="34" s="1"/>
  <c r="J58" i="34" s="1"/>
  <c r="I66" i="34" s="1"/>
  <c r="J66" i="34" s="1"/>
  <c r="I67" i="34" s="1"/>
  <c r="J67" i="34" s="1"/>
  <c r="I68" i="34" s="1"/>
  <c r="J68" i="34" s="1"/>
  <c r="A74" i="29"/>
  <c r="A75" i="29" s="1"/>
  <c r="H64" i="29"/>
  <c r="H53" i="29"/>
  <c r="H50" i="29"/>
  <c r="A19" i="29"/>
  <c r="A20" i="29" s="1"/>
  <c r="A21" i="29" s="1"/>
  <c r="A22" i="29" s="1"/>
  <c r="A23" i="29" s="1"/>
  <c r="J9" i="29"/>
  <c r="I10" i="29" s="1"/>
  <c r="J10" i="29" s="1"/>
  <c r="I11" i="29" s="1"/>
  <c r="J11" i="29" s="1"/>
  <c r="I12" i="29" s="1"/>
  <c r="J12" i="29" s="1"/>
  <c r="I13" i="29" s="1"/>
  <c r="J13" i="29" s="1"/>
  <c r="I14" i="29" s="1"/>
  <c r="J14" i="29" s="1"/>
  <c r="I15" i="29" s="1"/>
  <c r="J15" i="29" s="1"/>
  <c r="I16" i="29" s="1"/>
  <c r="J16" i="29" s="1"/>
  <c r="I18" i="29" s="1"/>
  <c r="J18" i="29" s="1"/>
  <c r="I19" i="29" s="1"/>
  <c r="J19" i="29" s="1"/>
  <c r="I20" i="29" s="1"/>
  <c r="J20" i="29" s="1"/>
  <c r="I21" i="29" s="1"/>
  <c r="J21" i="29" s="1"/>
  <c r="I22" i="29" s="1"/>
  <c r="J22" i="29" s="1"/>
  <c r="I23" i="29" s="1"/>
  <c r="J23" i="29" s="1"/>
  <c r="I27" i="29" s="1"/>
  <c r="J27" i="29" s="1"/>
  <c r="I28" i="29" s="1"/>
  <c r="J28" i="29" s="1"/>
  <c r="I29" i="29" s="1"/>
  <c r="J29" i="29" s="1"/>
  <c r="I30" i="29" s="1"/>
  <c r="J30" i="29" s="1"/>
  <c r="I32" i="29" s="1"/>
  <c r="J32" i="29" s="1"/>
  <c r="I33" i="29" s="1"/>
  <c r="J33" i="29" s="1"/>
  <c r="I34" i="29" s="1"/>
  <c r="J34" i="29" s="1"/>
  <c r="I35" i="29" s="1"/>
  <c r="J35" i="29" s="1"/>
  <c r="I36" i="29" s="1"/>
  <c r="J36" i="29" s="1"/>
  <c r="I37" i="29" s="1"/>
  <c r="J37" i="29" s="1"/>
  <c r="I38" i="29" s="1"/>
  <c r="J38" i="29" s="1"/>
  <c r="I42" i="29" s="1"/>
  <c r="J42" i="29" s="1"/>
  <c r="I44" i="29" s="1"/>
  <c r="J44" i="29" s="1"/>
  <c r="I45" i="29" s="1"/>
  <c r="J45" i="29" s="1"/>
  <c r="I46" i="29" s="1"/>
  <c r="J46" i="29" s="1"/>
  <c r="I47" i="29" s="1"/>
  <c r="J47" i="29" s="1"/>
  <c r="I48" i="29" s="1"/>
  <c r="J48" i="29" s="1"/>
  <c r="I49" i="29" s="1"/>
  <c r="J49" i="29" s="1"/>
  <c r="I50" i="29" s="1"/>
  <c r="A65" i="28"/>
  <c r="A66" i="28" s="1"/>
  <c r="H55" i="28"/>
  <c r="H44" i="28"/>
  <c r="H41" i="28"/>
  <c r="A10" i="28"/>
  <c r="A11" i="28" s="1"/>
  <c r="A12" i="28" s="1"/>
  <c r="A13" i="28" s="1"/>
  <c r="A14" i="28" s="1"/>
  <c r="J9" i="28"/>
  <c r="I10" i="28" s="1"/>
  <c r="J10" i="28" s="1"/>
  <c r="I11" i="28" s="1"/>
  <c r="J11" i="28" s="1"/>
  <c r="I12" i="28" s="1"/>
  <c r="J12" i="28" s="1"/>
  <c r="I13" i="28" s="1"/>
  <c r="J13" i="28" s="1"/>
  <c r="I14" i="28" s="1"/>
  <c r="J14" i="28" s="1"/>
  <c r="I18" i="28" s="1"/>
  <c r="J18" i="28" s="1"/>
  <c r="I19" i="28" s="1"/>
  <c r="J19" i="28" s="1"/>
  <c r="I20" i="28" s="1"/>
  <c r="J20" i="28" s="1"/>
  <c r="I21" i="28" s="1"/>
  <c r="J21" i="28" s="1"/>
  <c r="I23" i="28" s="1"/>
  <c r="J23" i="28" s="1"/>
  <c r="I24" i="28" s="1"/>
  <c r="J24" i="28" s="1"/>
  <c r="I25" i="28" s="1"/>
  <c r="J25" i="28" s="1"/>
  <c r="I26" i="28" s="1"/>
  <c r="J26" i="28" s="1"/>
  <c r="I27" i="28" s="1"/>
  <c r="J27" i="28" s="1"/>
  <c r="I28" i="28" s="1"/>
  <c r="J28" i="28" s="1"/>
  <c r="I29" i="28" s="1"/>
  <c r="J29" i="28" s="1"/>
  <c r="I33" i="28" s="1"/>
  <c r="J33" i="28" s="1"/>
  <c r="I35" i="28" s="1"/>
  <c r="J35" i="28" s="1"/>
  <c r="I36" i="28" s="1"/>
  <c r="J36" i="28" s="1"/>
  <c r="I37" i="28" s="1"/>
  <c r="J37" i="28" s="1"/>
  <c r="I38" i="28" s="1"/>
  <c r="J38" i="28" s="1"/>
  <c r="I39" i="28" s="1"/>
  <c r="J39" i="28" s="1"/>
  <c r="I40" i="28" s="1"/>
  <c r="J40" i="28" s="1"/>
  <c r="I41" i="28" s="1"/>
  <c r="J41" i="28" s="1"/>
  <c r="I44" i="28" s="1"/>
  <c r="J44" i="28" s="1"/>
  <c r="I45" i="28" s="1"/>
  <c r="J45" i="28" s="1"/>
  <c r="I46" i="28" s="1"/>
  <c r="J46" i="28" s="1"/>
  <c r="I47" i="28" s="1"/>
  <c r="J47" i="28" s="1"/>
  <c r="I48" i="28" s="1"/>
  <c r="J48" i="28" s="1"/>
  <c r="I49" i="28" s="1"/>
  <c r="J49" i="28" s="1"/>
  <c r="I50" i="28" s="1"/>
  <c r="J50" i="28" s="1"/>
  <c r="I55" i="28" s="1"/>
  <c r="J55" i="28" s="1"/>
  <c r="I56" i="28" s="1"/>
  <c r="J56" i="28" s="1"/>
  <c r="I64" i="28" s="1"/>
  <c r="J64" i="28" s="1"/>
  <c r="I65" i="28" s="1"/>
  <c r="J65" i="28" s="1"/>
  <c r="I66" i="28" s="1"/>
  <c r="J66" i="28" s="1"/>
  <c r="A74" i="27"/>
  <c r="A75" i="27" s="1"/>
  <c r="H64" i="27"/>
  <c r="H53" i="27"/>
  <c r="H50" i="27"/>
  <c r="A19" i="27"/>
  <c r="A20" i="27" s="1"/>
  <c r="A21" i="27" s="1"/>
  <c r="A22" i="27" s="1"/>
  <c r="A23" i="27" s="1"/>
  <c r="J9" i="27"/>
  <c r="I10" i="27" s="1"/>
  <c r="J10" i="27" s="1"/>
  <c r="I11" i="27" s="1"/>
  <c r="J11" i="27" s="1"/>
  <c r="I12" i="27" s="1"/>
  <c r="J12" i="27" s="1"/>
  <c r="I13" i="27" s="1"/>
  <c r="J13" i="27" s="1"/>
  <c r="I14" i="27" s="1"/>
  <c r="J14" i="27" s="1"/>
  <c r="I15" i="27" s="1"/>
  <c r="J15" i="27" s="1"/>
  <c r="I16" i="27" s="1"/>
  <c r="J16" i="27" s="1"/>
  <c r="I18" i="27" s="1"/>
  <c r="J18" i="27" s="1"/>
  <c r="I19" i="27" s="1"/>
  <c r="J19" i="27" s="1"/>
  <c r="I20" i="27" s="1"/>
  <c r="J20" i="27" s="1"/>
  <c r="I21" i="27" s="1"/>
  <c r="J21" i="27" s="1"/>
  <c r="I22" i="27" s="1"/>
  <c r="J22" i="27" s="1"/>
  <c r="I23" i="27" s="1"/>
  <c r="J23" i="27" s="1"/>
  <c r="I27" i="27" s="1"/>
  <c r="J27" i="27" s="1"/>
  <c r="I28" i="27" s="1"/>
  <c r="J28" i="27" s="1"/>
  <c r="I29" i="27" s="1"/>
  <c r="J29" i="27" s="1"/>
  <c r="I30" i="27" s="1"/>
  <c r="J30" i="27" s="1"/>
  <c r="I32" i="27" s="1"/>
  <c r="J32" i="27" s="1"/>
  <c r="I33" i="27" s="1"/>
  <c r="J33" i="27" s="1"/>
  <c r="I34" i="27" s="1"/>
  <c r="J34" i="27" s="1"/>
  <c r="I35" i="27" s="1"/>
  <c r="J35" i="27" s="1"/>
  <c r="I36" i="27" s="1"/>
  <c r="J36" i="27" s="1"/>
  <c r="I37" i="27" s="1"/>
  <c r="J37" i="27" s="1"/>
  <c r="I38" i="27" s="1"/>
  <c r="J38" i="27" s="1"/>
  <c r="I42" i="27" s="1"/>
  <c r="J42" i="27" s="1"/>
  <c r="I44" i="27" s="1"/>
  <c r="J44" i="27" s="1"/>
  <c r="I45" i="27" s="1"/>
  <c r="J45" i="27" s="1"/>
  <c r="I46" i="27" s="1"/>
  <c r="J46" i="27" s="1"/>
  <c r="I47" i="27" s="1"/>
  <c r="J47" i="27" s="1"/>
  <c r="I48" i="27" s="1"/>
  <c r="J48" i="27" s="1"/>
  <c r="I49" i="27" s="1"/>
  <c r="J49" i="27" s="1"/>
  <c r="I50" i="27" s="1"/>
  <c r="J50" i="27" s="1"/>
  <c r="I53" i="27" s="1"/>
  <c r="J53" i="27" s="1"/>
  <c r="I54" i="27" s="1"/>
  <c r="J54" i="27" s="1"/>
  <c r="I55" i="27" s="1"/>
  <c r="J55" i="27" s="1"/>
  <c r="I56" i="27" s="1"/>
  <c r="J56" i="27" s="1"/>
  <c r="I57" i="27" s="1"/>
  <c r="J57" i="27" s="1"/>
  <c r="I58" i="27" s="1"/>
  <c r="J58" i="27" s="1"/>
  <c r="I59" i="27" s="1"/>
  <c r="J59" i="27" s="1"/>
  <c r="I64" i="27" s="1"/>
  <c r="J64" i="27" s="1"/>
  <c r="I65" i="27" s="1"/>
  <c r="J65" i="27" s="1"/>
  <c r="I73" i="27" s="1"/>
  <c r="J73" i="27" s="1"/>
  <c r="I74" i="27" s="1"/>
  <c r="J74" i="27" s="1"/>
  <c r="I75" i="27" s="1"/>
  <c r="J75" i="27" s="1"/>
  <c r="J50" i="29" l="1"/>
  <c r="I53" i="29" s="1"/>
  <c r="J53" i="29" s="1"/>
  <c r="I54" i="29" s="1"/>
  <c r="J54" i="29" s="1"/>
  <c r="I55" i="29" s="1"/>
  <c r="J55" i="29" s="1"/>
  <c r="I56" i="29" s="1"/>
  <c r="J56" i="29" s="1"/>
  <c r="I57" i="29" s="1"/>
  <c r="J57" i="29" s="1"/>
  <c r="I58" i="29" s="1"/>
  <c r="J58" i="29" s="1"/>
  <c r="I59" i="29" s="1"/>
  <c r="J59" i="29" s="1"/>
  <c r="I64" i="29" s="1"/>
  <c r="J64" i="29" s="1"/>
  <c r="I65" i="29" s="1"/>
  <c r="J65" i="29" s="1"/>
  <c r="I73" i="29" s="1"/>
  <c r="J73" i="29" s="1"/>
  <c r="I74" i="29" s="1"/>
  <c r="J74" i="29" s="1"/>
  <c r="I75" i="29" s="1"/>
  <c r="J75" i="29" s="1"/>
  <c r="A26" i="18" l="1"/>
  <c r="H15" i="18"/>
  <c r="A9" i="18"/>
  <c r="A10" i="18" s="1"/>
  <c r="A11" i="18" s="1"/>
  <c r="J8" i="18"/>
  <c r="I9" i="18" s="1"/>
  <c r="J9" i="18" s="1"/>
  <c r="I10" i="18" s="1"/>
  <c r="J10" i="18" s="1"/>
  <c r="I11" i="18" s="1"/>
  <c r="J11" i="18" s="1"/>
  <c r="I12" i="18" l="1"/>
  <c r="J12" i="18" s="1"/>
  <c r="I15" i="18" s="1"/>
  <c r="J15" i="18" s="1"/>
  <c r="I16" i="18" s="1"/>
  <c r="J16" i="18" s="1"/>
  <c r="I17" i="18" s="1"/>
  <c r="J17" i="18" s="1"/>
  <c r="I18" i="18" s="1"/>
  <c r="J18" i="18" s="1"/>
  <c r="I19" i="18" s="1"/>
  <c r="J19" i="18" s="1"/>
  <c r="I20" i="18" s="1"/>
  <c r="J20" i="18" s="1"/>
  <c r="I21" i="18" s="1"/>
  <c r="J21" i="18" s="1"/>
  <c r="I29" i="18" s="1"/>
  <c r="J29" i="18" s="1"/>
  <c r="I30" i="18" s="1"/>
  <c r="J30" i="18" s="1"/>
</calcChain>
</file>

<file path=xl/sharedStrings.xml><?xml version="1.0" encoding="utf-8"?>
<sst xmlns="http://schemas.openxmlformats.org/spreadsheetml/2006/main" count="5984" uniqueCount="767">
  <si>
    <t>Do Phó Chủ tịch Ủy ban nhân dân tỉnh Ngô Công Thức phụ trách chỉ đạo</t>
  </si>
  <si>
    <t>STT</t>
  </si>
  <si>
    <t>Tên dự án</t>
  </si>
  <si>
    <t>Địa điểm</t>
  </si>
  <si>
    <t>Quy mô dự kiến (ha)</t>
  </si>
  <si>
    <t>Tổng mức đầu tư dự kiến (Tỷ VND)</t>
  </si>
  <si>
    <t>Sự phù hợp các quy hoạch</t>
  </si>
  <si>
    <t>Cơ chế tạo quỹ đất</t>
  </si>
  <si>
    <t>Hình thức lựa chọn nhà đầu tư</t>
  </si>
  <si>
    <t>Cơ quan đề xuất dự án</t>
  </si>
  <si>
    <t>Cơ sở pháp lý</t>
  </si>
  <si>
    <t>Tính đáp ứng điều kiện pháp lý mời gọi đầu tư</t>
  </si>
  <si>
    <t>Trách nhiệm Sở, Ban, ngành và địa phương để thực hiện các bước tiếp theo</t>
  </si>
  <si>
    <t>Ghi chú</t>
  </si>
  <si>
    <t>NN thu hồi đất</t>
  </si>
  <si>
    <t>Tự thỏa thuận</t>
  </si>
  <si>
    <t>Khu đô thị mới Tây Nam thành phố Long Xuyên</t>
  </si>
  <si>
    <t>phường Mỹ Phước và Mỹ Quý, TP Long Xuyên</t>
  </si>
  <si>
    <t>x</t>
  </si>
  <si>
    <t>Đấu thầu lựa chọn nhà đầu tư theo Nghị định số 115/2024/NĐ-CP</t>
  </si>
  <si>
    <t>- Đơn vị: Ủy ban nhân dân thành phố Long Xuyên
- Địa chỉ: số 99 Nguyễn Thái Học nối dài, phường Mỹ Hòa, thành phố Long Xuyên
- Điện thoại: (0296) 3 841310
 – (0296) 3 842646
 - Email: longxuyen@angiang.gov.vn</t>
  </si>
  <si>
    <t>Khu đô thị mới phía Nam thành phố Long Xuyên</t>
  </si>
  <si>
    <t>phường Mỹ Thới, thành phố Long Xuyên</t>
  </si>
  <si>
    <t>- Đơn vị: Ủy ban nhân dân thành phố Long Xuyên
- Địa chỉ: số 99 Nguyễn Thái Học nối dài, phường Mỹ Hòa, thành phố Long Xuyên
- Điện thoại: (0296) 3 841310 
– (0296) 3 842646
 - Email: longxuyen@angiang.gov.vn</t>
  </si>
  <si>
    <t xml:space="preserve">Phường Long Thạnh, thị xã Tân Châu, tỉnh An Giang </t>
  </si>
  <si>
    <t xml:space="preserve">Công ty Cổ phần Tập đoàn Sao Mai </t>
  </si>
  <si>
    <t>Xã Mỹ An, huyện Chợ Mới, tỉnh An Giang</t>
  </si>
  <si>
    <t>Công ty Cổ phần Tập đoàn Sao Mai</t>
  </si>
  <si>
    <t xml:space="preserve">Thị trấn Cái Dầu, huyện Châu Phú, tỉnh An Giang </t>
  </si>
  <si>
    <t>Khu đô thị mới phía Tây đường tránh thành phố Long Xuyên</t>
  </si>
  <si>
    <t>Phường Mỹ Hòa</t>
  </si>
  <si>
    <t>Dự án này đã phù hợp với các quy hoạch theo các văn bản sau::
Quyết định số 2575/QĐ-UBND ngày 24/10/2019 của UBND tỉnh An Giang về việc phê duyệt Đồ án điều chỉnh quy hoạch chung thành phố Long Xuyên, tỉnh An Giang đến năm 2035.
- Quyết định số 2446/QĐ-UBND ngày 25/10/2021 của UBND tỉnh An Giang về việc phê duyệt đồ án Quy hoạch phân khu tỷ lệ 1/2000 Khu đô thị phía Tây thành phố Long Xuyên tỉnh An Giang.
- Thuộc Danh mục dự án ưu tiên đầu tư tỉnh An Giang thời kỳ 2021 – 2030 (Kèm theo Quyết định phê duyệt quy hoạch  số 1369/QĐ-TTg ngày 15/11/2023 của Thủ tướng Chính phủ)
- Thuộc Danh mục công trình, dự án trong kỳ điều chỉnh Quy hoạch sử dụng đất thành phố Long Xuyên thời kỳ 2021 – 2030
- Dự án đang tiếp tục được cập nhật, bổ sung vào các quy hoạch cấp thấp hơn, các quy hoạch chuyên ngành đến năm 2025 sẽ hoàn thành và đảm bảo điều kiện thực hiện các thủ tục đầu tư.</t>
  </si>
  <si>
    <t xml:space="preserve">Thị trấn Vĩnh Thạnh Trung, huyện Châu Phú, tỉnh An Giang </t>
  </si>
  <si>
    <t>Khu dân cư đường dẫn 2 bên Cầu Long Bình</t>
  </si>
  <si>
    <t>Thị trấn Long Bình, huyện An Phú, tỉnh An Giang</t>
  </si>
  <si>
    <t>Ủy ban nhân dân huyện An Phú</t>
  </si>
  <si>
    <t>Khu Đô thị Thương mại Dịch vụ Hòa Bình</t>
  </si>
  <si>
    <t>Xã Hòa Bình, Huyện Chợ Mới, tỉnh An Giang</t>
  </si>
  <si>
    <t>241,864.1</t>
  </si>
  <si>
    <t xml:space="preserve">Công ty Cổ Phần Đầu Tư HPK </t>
  </si>
  <si>
    <t>Khu đô thị Tây Sông Hậu, thị trấn An Phú</t>
  </si>
  <si>
    <t>khóm An Thạnh, 
thị trấn An Phú</t>
  </si>
  <si>
    <t>Khu liên hợp xử lý chất thải rắn xã Bình Hòa, huyện Châu Thành</t>
  </si>
  <si>
    <t>Đấu thầu lựa chọn nhà đầu tư xử lý rác thải theo Nghị định số 115/2024/NĐ-CP</t>
  </si>
  <si>
    <t>Nhà máy xử lý chất thải rắn sinh hoạt với công suất 200 tấn/ngày.đêm</t>
  </si>
  <si>
    <t>Khu liên hợp xử lý chất thải rắn xã Phú Thạnh, huyện Phú Tân.</t>
  </si>
  <si>
    <t>X</t>
  </si>
  <si>
    <t>Dự án này đã phù hợp với các quy hoạch theo các văn bản sau: 
-  Quyết định số 3069/QĐ-UBND ngày 24/12/2021 của UBND tỉnh về việc phê duyệt Quy hoạch sử dụng đất huyện Phú Tân thời kỳ 2021 -2030.
- Quyết định số 1764/QĐ-UBND ngày 13 tháng 10 năm 2014 của Ủy ban nhân dân tỉnh An Giang về việc giao đất cho Ủy ban nhân dân huyện Phú Tân.
- Quyết định số 1369/QĐ-TTg ngày 15/11/2023 của Thủ tướng Chính phủ phê duyệt quy hoạch tỉnh An Giang thời kỳ 2021 - 2030, tầm nhìn đến năm 2025;
- - Dự án đã được cập nhật vào điêu chỉnh Quy hoạch sử dụng đất huyện Phú Tân thời kỳ 2021-2030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</si>
  <si>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Trạm dừng nghỉ thuộc Dự án thành phần 1 thuộc Dự án đầu tư đầu tư xây dựng đường bộ cao tốc Châu Đốc – Cần Thơ – Sóc Trăng giai đoạn 1 </t>
  </si>
  <si>
    <t>Tại lý trình Km22+300 tại xã Bình Phú, huyện Châu Phú, tỉnh An Giang</t>
  </si>
  <si>
    <t xml:space="preserve">Đấu thầu lựa chọn nhà đầu tư có sử dụng đất theo ngành, lĩnh vực theo Nghị định số 115/2024/NĐ-CP  </t>
  </si>
  <si>
    <t>Khu đô thị - du lịch sinh thái bãi bồi Vĩnh Mỹ</t>
  </si>
  <si>
    <t>Phường Vĩnh Mỹ, thành phố Châu Đốc</t>
  </si>
  <si>
    <t>Nhà nước giao đất thông qua hình thức đầu giá</t>
  </si>
  <si>
    <t>Đấu giá quyền sử dụng đất</t>
  </si>
  <si>
    <t>- Đơn vị: Ủy ban nhân dân thành phố Châu Đốc
 - Địa chỉ: số 10 Lê Lợi, phường Châu Phú B, thành phố Châu Đốc
- Điện thoại: (0296) 3 869031
- Email: chaudoc@angiang.gov.vn</t>
  </si>
  <si>
    <t>Khu dân cư và Thương mại Tân Thành</t>
  </si>
  <si>
    <t>Xã Vọng Thê, huyện Thoại Sơn, tỉnh An Giang</t>
  </si>
  <si>
    <t>Nhà nước giao đất thông qua hình thức đấu giá</t>
  </si>
  <si>
    <t>-  Đơn vị: Ủy ban nhân dân huyện Thoại Sơn
- Địa chỉ: Đường Trưng Vương, ấp Đông Sơn 2, thị trấn Núi Sập, huyện Thoại Sơn, tỉnh An Giang
- Điện thoại: (0296) 3 710 829 - (0296) 3 879 145
- Email: thoaison@angiang.gov.vn</t>
  </si>
  <si>
    <t>Dự án này đã phù hợp với các quy hoạch theo các văn bản sau: 
- Quyết định số 1369/QĐ-TTg ngày 15/11/2023 của Thủ tướng Chính phủ phê duyệt Quy hoạch tỉnh An Giang thời kỳ 2021-2030, tầm nhìn đến năm 2050.
- Quyết định số 3100/QĐ-UBND ngày 27/12/2021 của UBND tỉnh An Giang Phê duyệt quy hoạch sử dụng đất thời kỳ 2021 - 2030 và kế hoạch sử dụng đất năm đầu huyện Thoại Sơn  (Điều chỉnh quy hoạch sử dụng đất đã trình UBND tỉnh tại Tờ trình số 194/TTr-UBND ngày 18/10/2024); ;
- Quyết định số 202/QĐ-UBND ngày 09/01/2021 của UBND tỉnh An Giang về việc phê duyệt điều chỉnh cục bộ quy hoạch vùng huyện Thoại Sơn, tỉnh An Giang đến năm 2035
- Quyết định số 1955/QĐ-UBND ngày 03/8/2022 của UBND huyện Thoại Sơn về việc phê duyệt đồ án Quy hoạch chi tiết xây dựng tỷ lệ 1/500 Khu dân cư và Thương mại Tân Thành xã Vọng Thê, huyện Thoại Sơn, tỉnh An Giang.
- Quyết định số 746/QĐ-UBND ngày 03/4/2019 của Ủy ban nhân dân tỉnh An giang về việc phê duyệt quy hoạch xây dựng vùng huyện Thoại Sơn, tỉnh An giang đến 2035;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</si>
  <si>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Khu dân cư và chợ Nhơn Hưng</t>
  </si>
  <si>
    <t>Phường Nhơn Hưng, TX Tịnh Biên</t>
  </si>
  <si>
    <t>III. DANH MỤC DỰ ÁN LỰA CHỌN NHÀ ĐẦU TƯ THEO NGHỊ QUYẾT  171/2024/QH15 (6 DỰ ÁN)</t>
  </si>
  <si>
    <t>Khu dân cư và trung tâm thương mại An Châu</t>
  </si>
  <si>
    <t>Thị Trấn An Châu, Huyện Châu Thành, Tỉnh An Giang</t>
  </si>
  <si>
    <t>Lựa chọn nhà đầu tư theo Nghị quyết 171/2024/QH15</t>
  </si>
  <si>
    <t xml:space="preserve">Công ty Cổ Phần Đầu Tư HTG </t>
  </si>
  <si>
    <t>- Công ty Cổ phần Đầu tư HTG đề xuất danh mục thí điểm NOTM NQ 171 tại CV 1902.5/HTG
- Đổi tên từ Khu dân cư và trung tâm thương mại Tôn Đức Thắng 1 thành Khu dân cư và trung tâm thương mại An Châu</t>
  </si>
  <si>
    <t>Khu Đô thị xanh Thị trấn An Châu</t>
  </si>
  <si>
    <t>9,019.78</t>
  </si>
  <si>
    <t>225,494.5</t>
  </si>
  <si>
    <t>- NĐT đề xuất đổi tên từ Khu dân cư và trung tâm thương mại Tôn Đức Thắng 2 thành Khu Đô thị xanh Thị trấn An Châu
- Công ty Cổ phần Đầu tư HPK đề xuất (VB số 1902-2-CV.HPK)</t>
  </si>
  <si>
    <t>Khu Hỗn hợp Nhà ở và Thương mại Thọ Nguyên</t>
  </si>
  <si>
    <t>P.Vĩnh Mỹ, Tp.Châu Đốc</t>
  </si>
  <si>
    <t>Công ty Cổ phần Đầu tư Kinh doanh Bất động sản Thọ Nguyên</t>
  </si>
  <si>
    <t>Khu nhà ở thương mại Lộc Phát Golden</t>
  </si>
  <si>
    <t>phường Mỹ Quý và phường Mỹ Phước, thành phố Long Xuyên, tỉnh An Giang</t>
  </si>
  <si>
    <t xml:space="preserve">Công ty TNHH MTV Lộc Phát Long Xuyên </t>
  </si>
  <si>
    <t xml:space="preserve">Dự án Nhà ở Mỹ Thạnh 1 </t>
  </si>
  <si>
    <t xml:space="preserve">Mỹ Thạnh </t>
  </si>
  <si>
    <t xml:space="preserve">Chi nhánh Cty CP Tổ Chức Nhà Quốc Gia tại An Giang </t>
  </si>
  <si>
    <t>- Quyết định số 2575/QĐ-UBND ngày 24/10/2019 quy hoạch chung thành phố long xuyên, tỉnh An Giang đến năm 2035;
- Quyết định số 3097/QĐ-UBND ngày 27/12/2021 về quy hoạch sử dụng đất thời kỳ 2021-2030;</t>
  </si>
  <si>
    <t>Khu dân cư Bình Thành mở rộng</t>
  </si>
  <si>
    <t>Chấp thuận chủ trương đầu tư đồng thời chấp thuận nhà đầu tư</t>
  </si>
  <si>
    <t>Công ty CP Đầu tư &amp; Xây dựng TQP</t>
  </si>
  <si>
    <t>- Quy hoạch sử dụng đất đến năm 2030 huyện Thoại Sơn số 3100/QĐ-UBND ngày 27/12/2021 của UBND tỉnh An Giang đã được phê duyệt.
- Quyết định phê duyệt quy hoạch tổng mặt bằng xây dựng chi tiết tỷ lệ 1/500 số 469/QĐ-UBND ngày 17/03/2020 và Quyết định điều chỉnh số 3797/QĐ-UBND ngày 28/10/2021 của UBND huyện Thoại Sơn.</t>
  </si>
  <si>
    <t>Các Sở, Ban, ngành phối hợp đẩy nhanh tiến độ thực hiện DA</t>
  </si>
  <si>
    <t>- UBND H.Thoại Sơn gửi CV đề xuất và Công ty CP Đầu tư &amp; Xây dựng TQP gửi CV đề xuất (VB số 1202/TQP-ĐT) thí điểm NOTM theo NQ171 (đính kèm sơ đồ vị trí). Tuy nhiên dự án này thuộc trường hợp chấp thuận CTĐT đồng thời chấp thuận NĐT do NĐT có GCNQSDĐ của cty</t>
  </si>
  <si>
    <t>Tổng cộng</t>
  </si>
  <si>
    <t>Nhà máy xử lý chất rắn sinh hoạt với công suất 1.000 tấn/ngày.đêm (Nhà máy điện rác An Giang (giai đoạn 1))</t>
  </si>
  <si>
    <r>
      <t xml:space="preserve">QUY TRÌNH ĐẤU THẦU LỰA CHỌN NHÀ ĐẦU TƯ
</t>
    </r>
    <r>
      <rPr>
        <b/>
        <i/>
        <sz val="14"/>
        <rFont val="Times New Roman"/>
        <family val="1"/>
      </rPr>
      <t>DỰ ÁN: KHU ĐÔ THỊ MỚI TÂY NAM THÀNH PHỐ LONG XUYÊN</t>
    </r>
  </si>
  <si>
    <t>CÁC BƯỚC VÀ TRÌNH TỰ THỰC HIỆN</t>
  </si>
  <si>
    <t>Tiến độ thực hiện</t>
  </si>
  <si>
    <t>Tổ chức thực hiện</t>
  </si>
  <si>
    <t>Cấp quyết định</t>
  </si>
  <si>
    <t>Thời gian thực hiện</t>
  </si>
  <si>
    <t>Văn bản pháp lý và ghi chú khác</t>
  </si>
  <si>
    <t>Chủ trì</t>
  </si>
  <si>
    <t>Phối hợp</t>
  </si>
  <si>
    <t>Hỗ trợ</t>
  </si>
  <si>
    <t>Thời điểm bắt đầu</t>
  </si>
  <si>
    <t>Thời gian hoàn thành</t>
  </si>
  <si>
    <t>I</t>
  </si>
  <si>
    <t>CHUẨN BỊ CÁC ĐIỀU KIỆN  PHÁP LÝ</t>
  </si>
  <si>
    <t>Xin chủ trương lập điều chỉnh Quy hoạch cục bộ Quy hoạch phân khu 1/2000 Khu đô thị phía Tây TP Long Xuyên</t>
  </si>
  <si>
    <t>Sở Xây dựng</t>
  </si>
  <si>
    <t>Các Sở ngành có liên quan</t>
  </si>
  <si>
    <t>UBND tỉnh</t>
  </si>
  <si>
    <t>Đã xin chủ trương Ủy ban nhân dân tỉnh lập điều chỉnh cục bộ những vị trí để đảm bảo phù hợp với Quy hoạch chung thành phố Long Xuyên. Đã được Chủ tịch Ủy ban nhân dân tỉnh chấp thuận</t>
  </si>
  <si>
    <t>Lập điều chỉnh Quy hoạch cục bộ Quy hoạch phân khu 1/2000 Khu đô thị phía Tây TP Long Xuyên</t>
  </si>
  <si>
    <t>Đã trình Sở Xây dựng thẩm định</t>
  </si>
  <si>
    <t>Phê duyệt Quy hoạch cục bộ Quy hoạch phân khu 1/2000 Khu đô thị phía Tây TP Long Xuyên</t>
  </si>
  <si>
    <t>Dự kiến trình phê duyệt trước khi HĐND tỉnh họp thông qua danh mục các khu đất đấu thầu</t>
  </si>
  <si>
    <t>II</t>
  </si>
  <si>
    <t>LẬP, TRÌNH PHÊ DUYỆT DANH MỤC CÁC KHU ĐẤT ĐẤU THẦU</t>
  </si>
  <si>
    <t>Đề xuất danh mục các khu đất thực hiện đấu thầu lựa chọn nhà đầu tư thực hiện dự án đầu tư có sử dụng đất</t>
  </si>
  <si>
    <t>Sở TC</t>
  </si>
  <si>
    <t>HĐND tỉnh</t>
  </si>
  <si>
    <t>Tổng hợp danh mục các khu đất thực hiện đấu thầu lựa chọn nhà đầu tư thực hiện dự án đầu tư có sử dụng đất báo cáo UBND tỉnh</t>
  </si>
  <si>
    <t>STC</t>
  </si>
  <si>
    <t>VP UBND tỉnh</t>
  </si>
  <si>
    <t>Trình phê duyệt danh mục các khu đất thực hiện đấu thầu lựa chọn nhà đầu tư thực hiện dự án đầu tư có sử dụng đất</t>
  </si>
  <si>
    <t>Ban KTNS - HĐND tỉnh</t>
  </si>
  <si>
    <t xml:space="preserve">Phê duyệt danh mục các khu đất thực hiện đấu thầu lựa chọn nhà đầu tư thực hiện dự án đầu tư có sử dụng đất </t>
  </si>
  <si>
    <t>III</t>
  </si>
  <si>
    <t>TRÌNH CHẤP THUẬN CHỦ TRƯƠNG ĐẦU TƯ</t>
  </si>
  <si>
    <t>Xin chủ trương giao cơ quan chuyên môn lập hồ sơ đăng ký chấp thuận chủ trương đầu tư và đề xuất hình thức lựa chọn nhà đầu tư</t>
  </si>
  <si>
    <t>UBND cấp huyện</t>
  </si>
  <si>
    <t>Các Sở ngành</t>
  </si>
  <si>
    <t>Lập hồ sơ đăng ký chấp thuận chủ trương đầu tư và đề xuất hình thức lựa chọn nhà đầu tư</t>
  </si>
  <si>
    <t>UBND cấp huyện, Nhà đầu tư</t>
  </si>
  <si>
    <t>Thẩm định, trình chấp thuận chủ trương đầu tư và hình thức lựa chọn nhà đầu tư</t>
  </si>
  <si>
    <t>Sở XD, NNMT, các Sở ngành</t>
  </si>
  <si>
    <t>Trình xin ý kiến Ban Thường vụ Tỉnh ủy, Ban Chấp hành (nếu có)</t>
  </si>
  <si>
    <t>BTV Tỉnh ủy</t>
  </si>
  <si>
    <t>Quyết định chấp thuận chủ trương đầu tư, đồng thời chấp thuận hình thức đấu thầu lựa chọn nhà đầu tư</t>
  </si>
  <si>
    <t>IV</t>
  </si>
  <si>
    <t>TỔ CHỨC LỰA CHỌN NHÀ ĐẦU TƯ (ĐẤU THẦU)</t>
  </si>
  <si>
    <r>
      <t>Chuẩn bị đấu thầu lựa chọn nhà đầu tư</t>
    </r>
    <r>
      <rPr>
        <b/>
        <i/>
        <u/>
        <sz val="10"/>
        <rFont val="Times New Roman"/>
        <family val="1"/>
      </rPr>
      <t xml:space="preserve"> </t>
    </r>
  </si>
  <si>
    <t>Điều 12 Nghị định số 115/2024/NĐ-CP</t>
  </si>
  <si>
    <t>1.1</t>
  </si>
  <si>
    <t>- Lập bảng theo dõi tiến độ thực hiện các hoạt động lựa chọn nhà đầu tư</t>
  </si>
  <si>
    <t xml:space="preserve">Người có thẩm quyền giao cơ quan, đơn vị trực thuộc, cơ quan chuyên môn lập bảng theo dõi </t>
  </si>
  <si>
    <t xml:space="preserve">- Người có thẩm quyền giao cơ quan, đơn vị trực thuộc, cơ quan chuyên môn lập bảng theo dõi tiến độ 
</t>
  </si>
  <si>
    <t>1.2</t>
  </si>
  <si>
    <t>Phê duyệt bảng theo dõi tiến độ thực hiện các hoạt động lựa chọn nhà đầu tư</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</si>
  <si>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</si>
  <si>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1.3</t>
  </si>
  <si>
    <t>Đăng tải bảng theo dõi tiến độ thực hiện các hoạt động lựa chọn nhà đầu tư được phê duyệt trên Hệ thống mạng đấu thầu quốc gia</t>
  </si>
  <si>
    <t>Cơ quan có thẩm quyền tạo lập, phân quyền tài khoản nghiệp vụ cho cơ quan, đơn vị trực thuộc, cơ quan chuyên môn để đăng tải bảng theo dõi tiến độ thực hiện các hoạt động lựa chọn nhà đầu tư được phê duyệt trên Hệ thống mạng đấu thầu quốc gia trong thời hạn chậm nhất là 05 ngày làm việc kể từ ngày văn bản phê duyệt được ban hành</t>
  </si>
  <si>
    <t>Lập, thẩm định, phê duyệt hồ sơ mời thầu</t>
  </si>
  <si>
    <t>Cơ quan đề xuất dự án (bên mời thầu)</t>
  </si>
  <si>
    <t xml:space="preserve">Sở TC </t>
  </si>
  <si>
    <t>các Sở ngành</t>
  </si>
  <si>
    <t>2.1</t>
  </si>
  <si>
    <t>Lập hồ sơ mời thầu</t>
  </si>
  <si>
    <t>Điều 14 Nghị định số 115/2024/NĐ-CP</t>
  </si>
  <si>
    <t>2.2</t>
  </si>
  <si>
    <t>Thẩm định hồ sơ mời thầu</t>
  </si>
  <si>
    <t>Bên mời thầu</t>
  </si>
  <si>
    <t>Điều 54 Nghị định số 115/2024/NĐ-CP</t>
  </si>
  <si>
    <t>2.3</t>
  </si>
  <si>
    <t>Phê duyệt hồ sơ mời thầu</t>
  </si>
  <si>
    <t>Điều 13, 14 Nghị định số 115/2024/NĐ-CP</t>
  </si>
  <si>
    <t>Tổ chức lựa chọn nhà đầu tư</t>
  </si>
  <si>
    <t>3.1</t>
  </si>
  <si>
    <t>Thông báo và phát hành hồ sơ mời thầu (Bao gồm các công việc như sửa đổi, làm rõ hồ sơ mời thầu; gia hạn thời gian nộp hồ sơ dự thầu)</t>
  </si>
  <si>
    <t>Cổng đấu thầu quốc gia</t>
  </si>
  <si>
    <t>Điều 17 Nghị định số 115/2024/NĐ-CP
- Việc đăng tải quyết định sửa đổi hồ sơ mời thầu được thực hiện trong thời hạn tối thiểu là 15 ngày đối với đấu thầu trong nước và 25 ngày đối với đấu thầu quốc tế trước ngày có thời điểm đóng thầu. Trường hợp không bảo đảm đủ thời gian thì phải gia hạn thời điểm đóng thầu.</t>
  </si>
  <si>
    <t>3.2</t>
  </si>
  <si>
    <t>Chuẩn bị hồ sơ dự thầu</t>
  </si>
  <si>
    <t>Nhà đầu tư</t>
  </si>
  <si>
    <t>Điều 18 Nghị định số 115/2024/NĐ-CP</t>
  </si>
  <si>
    <t>3.3</t>
  </si>
  <si>
    <t>Mở hồ sơ đề xuất về kỹ thuật</t>
  </si>
  <si>
    <t>Điều 19, Điều 23 Nghị định số 115/2024/NĐ-CP</t>
  </si>
  <si>
    <t>3.4</t>
  </si>
  <si>
    <t>Đánh giá hồ sơ đề xuất về kỹ thuật</t>
  </si>
  <si>
    <t>Điều 22, Điều 24 Nghị định số 115/2024/NĐ-CP</t>
  </si>
  <si>
    <t>3.5</t>
  </si>
  <si>
    <t>Thẩm định hồ sơ đề xuất về kỹ thuật</t>
  </si>
  <si>
    <t>Điều 24 Nghị định số 115/2024/NĐ-CP</t>
  </si>
  <si>
    <t>3.6</t>
  </si>
  <si>
    <t>Phê duyệt hồ sơ đề xuất về kỹ thuật</t>
  </si>
  <si>
    <t>Điều 25 Nghị định số 115/2024/NĐ-CP</t>
  </si>
  <si>
    <t>3.7</t>
  </si>
  <si>
    <t xml:space="preserve">Mở hồ sơ đề xuất về tài chính </t>
  </si>
  <si>
    <t>Điều 26 Nghị định số 115/2024/NĐ-CP</t>
  </si>
  <si>
    <t>3.8</t>
  </si>
  <si>
    <t>Đánh giá hồ sơ đề xuất về tài chính</t>
  </si>
  <si>
    <t>Điều 27 Nghị định số 115/2024/NĐ-CP</t>
  </si>
  <si>
    <t>3.9</t>
  </si>
  <si>
    <t>Trình kết quả lựa chọn nhà đầu tư trên cơ sở báo cáo kết quả đánh giá hồ sơ dự thầu</t>
  </si>
  <si>
    <t>Điều 28 Nghị định số 115/2024/NĐ-CP</t>
  </si>
  <si>
    <t>3.10</t>
  </si>
  <si>
    <t>Thẩm định kết quả lựa chọn nhà đầu tư</t>
  </si>
  <si>
    <t xml:space="preserve">Bên mời thầu, Tổ thẩm định </t>
  </si>
  <si>
    <t>Điều 28, Điều 55 Nghị định số 115/2024/NĐ-CP</t>
  </si>
  <si>
    <t>3.11</t>
  </si>
  <si>
    <t>Phê duyệt kết quả lựa chọn nhà đầu tư</t>
  </si>
  <si>
    <t>3.12</t>
  </si>
  <si>
    <t>Công khai kết quả lựa chọn nhà đầu tư</t>
  </si>
  <si>
    <t xml:space="preserve">Điều 29 Nghị định số 115/2024/NĐ-CP
</t>
  </si>
  <si>
    <t>Đàm phán, hoàn thiện hợp đồng với nhà đầu tư trúng thầu dự án</t>
  </si>
  <si>
    <t>Nhà đầu tư trúng thầu</t>
  </si>
  <si>
    <t>Sở TC,                Sở XD</t>
  </si>
  <si>
    <t>Điều 30 Nghị định số 115/2024/NĐ-CP</t>
  </si>
  <si>
    <t>Ký kết hợp đồng và công khai thông tin hợp đồng dự án</t>
  </si>
  <si>
    <t xml:space="preserve">Điều 31 Nghị định số 115/2024/NĐ-CP
</t>
  </si>
  <si>
    <r>
      <t xml:space="preserve">QUY TRÌNH ĐẤU THẦU LỰA CHỌN NHÀ ĐẦU TƯ
</t>
    </r>
    <r>
      <rPr>
        <b/>
        <i/>
        <sz val="14"/>
        <rFont val="Times New Roman"/>
        <family val="1"/>
      </rPr>
      <t>DỰ ÁN: KHU ĐÔ THỊ MỚI PHÍA NAM THÀNH PHỐ LONG XUYÊN</t>
    </r>
  </si>
  <si>
    <t>Cơ quan đề xuất dự án: UBND thành phố Long Xuyên
Địa điểm: phường Mỹ Thới, TP Long Xuyên
Quy mô: 58 ha. Tổng mức đầu tư: 17.767 tỷ đồng</t>
  </si>
  <si>
    <r>
      <t xml:space="preserve">QUY TRÌNH ĐẤU THẦU LỰA CHỌN NHÀ ĐẦU TƯ
</t>
    </r>
    <r>
      <rPr>
        <b/>
        <i/>
        <sz val="14"/>
        <rFont val="Times New Roman"/>
        <family val="1"/>
      </rPr>
      <t>DỰ ÁN: KHU ĐÔ THỊ MỚI LONG THẠNH</t>
    </r>
  </si>
  <si>
    <t>Cơ quan đề xuất dự án: Công ty Cổ phần Tập đoàn Sao Mai
Địa điểm: Phường Long Thạnh, thị xã Tân Châu
Quy mô: 99,8 ha. Tổng mức đầu tư: 1.356 tỷ đồng</t>
  </si>
  <si>
    <t>XỬ LÝ CÁC VƯỚNG MẮC PHÁP LÝ ĐỂ CHẤM DỨT CHỦ TRƯƠNG ĐẦU TƯ THEO KẾT LUẬN THANH TRA, KIỂM TRA</t>
  </si>
  <si>
    <t>Nhà đầu tư lập thủ tục thông báo chấm dứt chủ trương đầu tư của dự án theo chủ trương của cơ quan có thẩm quyền, đồng thời đề xuất hoàn trả tiền ký quỹ thực hiện dự án (nếu có)</t>
  </si>
  <si>
    <t>Đã thống nhất chủ trương chấm dứt dự án</t>
  </si>
  <si>
    <t>Tập đoàn Sao Mai</t>
  </si>
  <si>
    <t>Lấy ý kiến các Sở ban ngành và địa phương để về đề nghị chấm dứt chủ trương đầu tư</t>
  </si>
  <si>
    <t>Sở Tài chính</t>
  </si>
  <si>
    <t>Sở NN&amp;MT, Sở XD</t>
  </si>
  <si>
    <t>Lập tờ trình trình UBDN tỉnh chấm dứt chủ trương đầu tư</t>
  </si>
  <si>
    <t>Quyết định chấm dứt chủ trương đầu tư</t>
  </si>
  <si>
    <t>Thành viên Ủy ban nhân dân tỉnh</t>
  </si>
  <si>
    <t xml:space="preserve"> Ủy ban nhân dân tỉnh</t>
  </si>
  <si>
    <r>
      <t xml:space="preserve">QUY TRÌNH ĐẤU THẦU LỰA CHỌN NHÀ ĐẦU TƯ
</t>
    </r>
    <r>
      <rPr>
        <b/>
        <i/>
        <sz val="14"/>
        <rFont val="Times New Roman"/>
        <family val="1"/>
      </rPr>
      <t>DỰ ÁN: KHU ĐÔ THỊ MỚI MỸ AN</t>
    </r>
  </si>
  <si>
    <t>Cơ quan đề xuất dự án: Công ty Cổ phần Tập đoàn Sao Mai
Địa điểm: Xã Mỹ An, huyện Chợ Mới
Quy mô: 87,11 ha. Tổng mức đầu tư: 940 tỷ đồng</t>
  </si>
  <si>
    <t>Ủy ban nhân dân tỉnh</t>
  </si>
  <si>
    <r>
      <t xml:space="preserve">QUY TRÌNH ĐẤU THẦU LỰA CHỌN NHÀ ĐẦU TƯ
</t>
    </r>
    <r>
      <rPr>
        <b/>
        <i/>
        <sz val="14"/>
        <rFont val="Times New Roman"/>
        <family val="1"/>
      </rPr>
      <t>DỰ ÁN: KHU ĐÔ THỊ TÂY THỊ TRẤN CÁI DẦU</t>
    </r>
  </si>
  <si>
    <t>Cơ quan đề xuất dự án: Công ty Cổ phần Tập đoàn Sao Mai
Địa điểm: Thị trấn Cái Dầu, huyện Châu Phú
Quy mô: 47,39 ha. Tổng mức đầu tư: 481 tỷ đồng</t>
  </si>
  <si>
    <r>
      <t xml:space="preserve">QUY TRÌNH ĐẤU THẦU LỰA CHỌN NHÀ ĐẦU TƯ
</t>
    </r>
    <r>
      <rPr>
        <b/>
        <i/>
        <sz val="16"/>
        <rFont val="Times New Roman"/>
        <family val="1"/>
      </rPr>
      <t>DỰ ÁN: KHU ĐÔ THỊ MỚI PHÍA TÂY ĐƯỜNG TRÁNH THÀNH PHỐ LONG XUYÊN</t>
    </r>
  </si>
  <si>
    <t>CHUẨN BỊ CÁC ĐIỀU KIỆN PHÁP LÝ</t>
  </si>
  <si>
    <r>
      <t xml:space="preserve">QUY TRÌNH ĐẤU THẦU LỰA CHỌN NHÀ ĐẦU TƯ
</t>
    </r>
    <r>
      <rPr>
        <b/>
        <i/>
        <sz val="14"/>
        <rFont val="Times New Roman"/>
        <family val="1"/>
      </rPr>
      <t>DỰ ÁN: KHU ĐÔ THỊ MỚI VĨNH THẠNH TRUNG</t>
    </r>
  </si>
  <si>
    <t>Cơ quan đề xuất dự án: Công ty Cổ phần Tập đoàn Sao Mai 
Địa điểm: Thị trấn Vĩnh Thạnh Trung, huyện Châu Phú
Quy mô: 35,58 ha. Tổng mức đầu tư: 380 tỷ đồng</t>
  </si>
  <si>
    <t>CHUẨN BỊ CƠ SỞ PHÁP LÝ</t>
  </si>
  <si>
    <r>
      <t xml:space="preserve">QUY TRÌNH ĐẤU THẦU LỰA CHỌN NHÀ ĐẦU TƯ
</t>
    </r>
    <r>
      <rPr>
        <b/>
        <i/>
        <sz val="14"/>
        <rFont val="Times New Roman"/>
        <family val="1"/>
      </rPr>
      <t>DỰ ÁN: KHU DÂN CƯ ĐƯỜNG DẪN 2 BÊN CẦU LONG BÌNH</t>
    </r>
  </si>
  <si>
    <t>Cơ quan đề xuất dự án: Ủy ban nhân dân huyện An Phú
Địa điểm: Thị trấn Long Bình, huyện An Phú
Quy mô: 39,6 ha. Tổng mức đầu tư: 180 tỷ đồng</t>
  </si>
  <si>
    <r>
      <t xml:space="preserve">QUY TRÌNH ĐẤU THẦU LỰA CHỌN NHÀ ĐẦU TƯ
</t>
    </r>
    <r>
      <rPr>
        <b/>
        <i/>
        <sz val="14"/>
        <rFont val="Times New Roman"/>
        <family val="1"/>
      </rPr>
      <t>DỰ ÁN: KHU ĐÔ THỊ THƯƠNG MẠI DỊCH VỤ HÒA BÌNH</t>
    </r>
  </si>
  <si>
    <t>Cơ quan đề xuất dự án: Công ty Cổ Phần Đầu Tư HPK 
Địa điểm: Xã Hòa Bình, Huyện Chợ Mới
Quy mô: 14,2273 ha. Tổng mức đầu tư: 241.864,1 tỷ đồng</t>
  </si>
  <si>
    <r>
      <t xml:space="preserve">QUY TRÌNH ĐẤU THẦU LỰA CHỌN NHÀ ĐẦU TƯ
</t>
    </r>
    <r>
      <rPr>
        <b/>
        <i/>
        <sz val="14"/>
        <rFont val="Times New Roman"/>
        <family val="1"/>
      </rPr>
      <t>DỰ ÁN: KHU ĐÔ THỊ TÂY SÔNG HẬU, THỊ TRẤN AN PHÚ</t>
    </r>
  </si>
  <si>
    <t>Cơ quan đề xuất dự án: Ủy ban nhân dân huyện An Phú
Địa điểm: Khóm An Thạnh, thị trấn An Phú
Quy mô: 20 ha. Tổng mức đầu tư: ./. tỷ đồng</t>
  </si>
  <si>
    <r>
      <t xml:space="preserve">QUY TRÌNH ĐẤU THẦU LỰA CHỌN NHÀ ĐẦU TƯ
</t>
    </r>
    <r>
      <rPr>
        <b/>
        <i/>
        <sz val="14"/>
        <rFont val="Times New Roman"/>
        <family val="1"/>
      </rPr>
      <t>DỰ ÁN: NHÀ MÁY XỬ LÝ CHẤT RẮN SINH HOẠT VỚI CÔNG SUẤT 1.000 TẤN/NGÀY.ĐÊM 
(NHÀ MÁY ĐIỆN RÁC AN GIANG )</t>
    </r>
  </si>
  <si>
    <t>- Cơ quan đề xuất dự án: Ban Quản lý dự án tỉnh (Trước đây:Ban Quản lý Dự án Đầu tư xây dựng và Khu vực phát triển đô thị tỉnh An Giang)
- Địa điểm: Khu liên hợp xử lý chất thải rắn xã Bình Hòa, huyện Châu Thành
- Quy mô: 7,35 ha. Tổng mức đầu tư: 1.500 tỷ đồng</t>
  </si>
  <si>
    <t>LẬP VÀ PHÊ DUYỆT HỒ SƠ THÔNG TIN DỰ ÁN</t>
  </si>
  <si>
    <t xml:space="preserve">Lập hồ sơ đề xuất dự án </t>
  </si>
  <si>
    <t>Ban Quản lý dự án tỉnh  hoặc Nhà đầu tư</t>
  </si>
  <si>
    <t>- Điều 11 Nghị định số 115/2024/NĐ-CP:</t>
  </si>
  <si>
    <t>Phê duyệt thông tin dự án</t>
  </si>
  <si>
    <t xml:space="preserve">Đăng tải thông tin dự án đầu tư có sử dụng đất trên Hệ thống mạng đấu thầu quốc gia </t>
  </si>
  <si>
    <t xml:space="preserve">Chuẩn bị đấu thầu lựa chọn nhà đầu tư </t>
  </si>
  <si>
    <t>Ban Quản lý dự án tỉnh</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</si>
  <si>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</si>
  <si>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 xml:space="preserve">Điều 17 Nghị định số 115/2024/NĐ-CP
</t>
  </si>
  <si>
    <t>Mở hồ sơ đề xuất về tài chính</t>
  </si>
  <si>
    <t xml:space="preserve">Điều 31 Nghị định số 115/2024/NĐ-CP
 </t>
  </si>
  <si>
    <r>
      <t xml:space="preserve">QUY TRÌNH ĐẤU THẦU LỰA CHỌN NHÀ ĐẦU TƯ
</t>
    </r>
    <r>
      <rPr>
        <b/>
        <i/>
        <sz val="14"/>
        <rFont val="Times New Roman"/>
        <family val="1"/>
      </rPr>
      <t>DỰ ÁN: NHÀ MÁY XỬ LÝ CHẤT THẢI RẮN SINH HOẠT VỚI CÔNG SUẤT 200 TẤN/NGÀY.ĐÊM</t>
    </r>
  </si>
  <si>
    <t>- Cơ quan đề xuất dự án: Ban Quản lý dự án tỉnh (Trước đây:Ban Quản lý Dự án Đầu tư xây dựng và Khu vực phát triển đô thị tỉnh An Giang)
- Địa điểm: Khu liên hợp xử lý chất thải rắn xã Phú Thạnh, huyện Phú Tân.
- Quy mô: 4,84 ha. Tổng mức đầu tư: 200 tỷ đồng</t>
  </si>
  <si>
    <r>
      <t xml:space="preserve">QUY TRÌNH ĐẤU THẦU LỰA CHỌN NHÀ ĐẦU TƯ
</t>
    </r>
    <r>
      <rPr>
        <b/>
        <i/>
        <sz val="14"/>
        <rFont val="Times New Roman"/>
        <family val="1"/>
      </rPr>
      <t>DỰ ÁN: TRẠM DỪNG NGHỈ THUỘC DỰ ÁN THÀNH PHẦN 1 THUỘC DỰ ÁN ĐẦU TƯ ĐẦU TƯ XÂY DỰNG ĐƯỜNG BỘ CAO TỐC CHÂU ĐỐC – CẦN THƠ – SÓC TRĂNG GIAI ĐOẠN 1</t>
    </r>
  </si>
  <si>
    <t>- Cơ quan đề xuất dự án:  Ban Quản lý dự án tỉnh (Trước đây:Ban Quản lý dự án đầu tư xây dựng công trình Giao thông và Nông nghiệp)
- Địa điểm: Tại lý trình Km22+300 tại xã Bình Phú, huyện Châu Phú, tỉnh An Giang
- Quy mô: 5 ha. Tổng mức đầu tư: 25 tỷ đồng</t>
  </si>
  <si>
    <t>Ban Quản lý dự án tỉnh hoặc Nhà đầu tư</t>
  </si>
  <si>
    <t>Chuẩn bị đấu thầu lựa chọn nhà đầu tư</t>
  </si>
  <si>
    <t>QUY TRÌNH ĐẤU GIÁ QUYỀN SỬ DỤNG ĐẤT</t>
  </si>
  <si>
    <r>
      <rPr>
        <b/>
        <sz val="16"/>
        <rFont val="Times New Roman"/>
        <family val="1"/>
      </rPr>
      <t>DỰ ÁN: KHU ĐÔ THỊ - DU LỊCH SINH THÁI BÃI BỒI VĨNH MỸ</t>
    </r>
    <r>
      <rPr>
        <sz val="16"/>
        <rFont val="Times New Roman"/>
        <family val="1"/>
      </rPr>
      <t xml:space="preserve">
Đơn vị đề xuất dự án: Ủy ban nhân dân thành phố Châu Đốc
Địa điểm: Phường Vĩnh Mỹ, thành phố Châu Đốc; Quy mô: 31 ha; Tổng vốn đầu tư:  850 tỷ đồng</t>
    </r>
  </si>
  <si>
    <t>Thời điểm
bắt đầu</t>
  </si>
  <si>
    <t>Thời gian 
hoàn thành</t>
  </si>
  <si>
    <t>A</t>
  </si>
  <si>
    <t>LẬP QUY HOẠCH CHI TIẾT 1/500</t>
  </si>
  <si>
    <t>Lập Nhiệm vụ quy hoạch chi tiết 1/500</t>
  </si>
  <si>
    <t>Tư vấn</t>
  </si>
  <si>
    <t>Sở XD</t>
  </si>
  <si>
    <t>Thẩm định Nhiệm vụ quy hoạch chi tiết 1/500</t>
  </si>
  <si>
    <t>Trình phê duyệt Nhiệm vụ quy hoạch chi tiết 1/500 và dự toán</t>
  </si>
  <si>
    <t>Lựa chọn đơn vị tư vấn lập Quy hoạch chi tiết 1/500</t>
  </si>
  <si>
    <t>Lập Đồ án Quy hoạch chi tiết 1/500</t>
  </si>
  <si>
    <t>Thẩm định Đồ án Quy hoạch chi tiết 1/500</t>
  </si>
  <si>
    <t>Trình phê duyệt Đồ án Quy hoạch chi tiết 1/500</t>
  </si>
  <si>
    <t>Công bố Quy hoạch chi tiết 1/500</t>
  </si>
  <si>
    <t>B</t>
  </si>
  <si>
    <t>THỰC HIỆN THỦ TỤC CHẤP THUẬN CHỦ TRƯƠNG ĐẦU TƯ ĐỐI VỚI CÁC DỰ ÁN PHÁT TRIỂN NHÀ Ở</t>
  </si>
  <si>
    <t>Xin chủ trương giao cơ quan chuyên môn lập hồ sơ đăng ký chấp thuận chủ trương đầu tư và đề xuất hình thức lựa chọn nhà đầu tư (đấu giá quyền sử dụng đất)</t>
  </si>
  <si>
    <t>Lập hồ sơ đề xuất chấp thuận chủ trương đầu tư và hình thức lựa chọn nhà đầu tư</t>
  </si>
  <si>
    <t>Lấy ý kiến thẩm định</t>
  </si>
  <si>
    <r>
      <t xml:space="preserve">Theo điểm b, c khoản 4 Điều 33 Nghị định số 31/2021/NĐ-CP
</t>
    </r>
    <r>
      <rPr>
        <i/>
        <sz val="14"/>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</si>
  <si>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 Trong thời hạn 03 ngày kể từ ngày nhận được hồ sơ, STC gửi hồ sơ lấy ý kiến thẩm định.
- Trong thời hạn 15 ngày kể từ ngày nhận được hồ sơ, các cơ quan được lấy ý kiến có ý kiến thẩm định.</t>
  </si>
  <si>
    <t>Lập báo cáo thẩm định, trình chấp thuận chủ trương đầu tư và hình thức lựa chọn nhà đầu tư</t>
  </si>
  <si>
    <r>
      <t xml:space="preserve">Theo điểm d khoản 4 Điều 33 Nghị định số 31/2021/NĐ-CP
</t>
    </r>
    <r>
      <rPr>
        <i/>
        <sz val="14"/>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</si>
  <si>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Trình xin ý kiến Ban Thường vụ Tỉnh ủy, Ban Chấp hành Đảng bộ tỉnh (nếu có)</t>
  </si>
  <si>
    <t>BTV Tỉnh ủy, BCH Đảng bộ tỉnh</t>
  </si>
  <si>
    <t xml:space="preserve">Xem xét, quyết định chấp thuận chủ trương đầu tư và quyết định hình thức lựa chọn nhà đầu tư </t>
  </si>
  <si>
    <t>Sở TC, các Sở ngành</t>
  </si>
  <si>
    <r>
      <t xml:space="preserve">- Theo Khoản 5 Điều 33 Nghị định số 31/2021/NĐ-CP 
</t>
    </r>
    <r>
      <rPr>
        <i/>
        <sz val="14"/>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4"/>
        <rFont val="Times New Roman"/>
        <family val="1"/>
      </rPr>
      <t xml:space="preserve">- Theo Khoản 6 Điều 33 Nghị định số 31/2021/NĐ-CP được sửa đổi bởi Khoản 8 Điều 68 Nghị định 115/2024/NĐ-CP có hiệu lực từ ngày 16/09/2024: </t>
    </r>
    <r>
      <rPr>
        <i/>
        <sz val="14"/>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r>
      <rPr>
        <sz val="14"/>
        <rFont val="Times New Roman"/>
        <family val="1"/>
      </rPr>
      <t xml:space="preserve">
</t>
    </r>
  </si>
  <si>
    <t>C</t>
  </si>
  <si>
    <t>TRIỂN KHAI THỰC HIỆN ĐẤU GIÁ</t>
  </si>
  <si>
    <t>Trình tự thủ tục đấu giá</t>
  </si>
  <si>
    <t>Chuẩn bị đấu giá</t>
  </si>
  <si>
    <t>Lập, thẩm định và trình phê duyệt phương án đấu giá</t>
  </si>
  <si>
    <r>
      <t xml:space="preserve">Theo khoản 4 Điều 55 Nghị định số 102/2024/NĐ-CP (không quy định thời gian)
</t>
    </r>
    <r>
      <rPr>
        <i/>
        <sz val="14"/>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</si>
  <si>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t>Phương án đấu giá quyền sử dụng đất bao gồm: Vị trí, diện tích, loại đất, tài sản gắn liền với các thửa đất, khu đất đấu giá (nếu có); Hình thức giao đất, cho thuê đất, thời hạn sử dụng của các thửa đất, khu đất khi đấu giá quyền sử dụng đất; Dự kiến thời gian tổ chức thực hiện đấu giá; Đối tượng và điều kiện được tham gia đấu giá; Chi phí tổ chức thực hiện việc đấu giá; Dự kiến giá khởi điểm, khoản tiền đặt trước phải nộp khi tham gia đấu giá và các khoản thu khác theo quy định của pháp luật; Các nội dung khác do cơ quan có thẩm quyền quyết định phù hợp với quy định của pháp luật và tình hình thực tế của địa phương.</t>
  </si>
  <si>
    <t>Chuẩn bị hồ sơ đấu giá</t>
  </si>
  <si>
    <t>SNN&amp;MT; Các Sở, ngành</t>
  </si>
  <si>
    <r>
      <t xml:space="preserve">Theo khoản 5 Điều 55 Nghị định số 102/2024/NĐ-CP (không quy định thời gian)
</t>
    </r>
    <r>
      <rPr>
        <i/>
        <sz val="11"/>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</si>
  <si>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t>Hồ sơ bao gồm thông tin về quy hoạch, kế hoạch sử dụng đất, trích lục bản đồ địa chính hoặc trích đo địa chính thửa đất</t>
  </si>
  <si>
    <t>Lựa chọn đơn vị tư vấn thẩm định giá</t>
  </si>
  <si>
    <t>1.4</t>
  </si>
  <si>
    <t>Lập, thẩm định, xác định giá khởi điểm</t>
  </si>
  <si>
    <t>Đơn vị tư vấn thẩm định giá</t>
  </si>
  <si>
    <t>Hội đồng thẩm định giá tỉnh</t>
  </si>
  <si>
    <t>- Cơ quan có chức năng quản lý đất đai tổ chức xác định giá khởi điểm theo quy định của pháp luật
- Giá khởi điểm bao gồm giá đất, hạ tầng kỹ thuật, tài sản gắn liền với đất nếu có</t>
  </si>
  <si>
    <t>Tổ chức đấu giá</t>
  </si>
  <si>
    <t xml:space="preserve">Lập hồ sơ đấu giá </t>
  </si>
  <si>
    <t>SNN&amp;MT; Các Sở, ngành, địa phương</t>
  </si>
  <si>
    <r>
      <t xml:space="preserve">Theo điểm a khoản 6 Điều 55 Nghị định số 102/2024/NĐ-CP (không quy định thời gian)
</t>
    </r>
    <r>
      <rPr>
        <i/>
        <sz val="14"/>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</si>
  <si>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t>Hồ sơ gồm: Phương án đấu giá, Văn bản phê duyệt giá khởi điểm, Dự thảo tờ trình, quyết định đấu giá quyền sử dụng đất</t>
  </si>
  <si>
    <t xml:space="preserve">Thẩm định và trình phê duyệt hồ sơ đấu giá </t>
  </si>
  <si>
    <t xml:space="preserve">Đơn vị tổ chức đấu giá </t>
  </si>
  <si>
    <t>Các Sở, ngành</t>
  </si>
  <si>
    <r>
      <t xml:space="preserve">Theo điểm b Khoản 6 Điều 55 Nghị định số 102/2024/NĐ-CP (không quy định thời gian):
</t>
    </r>
    <r>
      <rPr>
        <i/>
        <sz val="14"/>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</si>
  <si>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t>Ban hành quyết định đấu giá</t>
  </si>
  <si>
    <t>2.4</t>
  </si>
  <si>
    <t>Lựa chọn đơn vị tổ chức hành nghề đấu giá tài sản</t>
  </si>
  <si>
    <t>Tổ chức hành nghề đấu giá tài sản</t>
  </si>
  <si>
    <r>
      <t xml:space="preserve">Theo khoản 7 Điều 55 Nghị định số 102/2024/NĐ-CP (không quy định thời gian)
</t>
    </r>
    <r>
      <rPr>
        <i/>
        <sz val="14"/>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</si>
  <si>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t>2.5</t>
  </si>
  <si>
    <t>Ký kết hợp đồng dịch vụ đấu giá quyền sử dụng đất với tổ chức đấu giá để thực hiện việc đấu giá QSDĐ</t>
  </si>
  <si>
    <r>
      <t xml:space="preserve">Theo khoản 1 Điều 33 Luật Đấu giá tài sản 2016 được sửa đổi bởi Điểm b Khoản 45 Điều 1 Luật Đấu giá tài sản sửa đổi 2024 (không quy định thời gian)
</t>
    </r>
    <r>
      <rPr>
        <i/>
        <sz val="14"/>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</si>
  <si>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t>2.6</t>
  </si>
  <si>
    <t>Ban hành và niêm yết, thông báo công khai quy chế cuộc đấu giá</t>
  </si>
  <si>
    <r>
      <t xml:space="preserve">- Theo khoản 1 Điều 34 Luật Đấu giá tài sản 2016 được sửa đổi bởi Điểm b Khoản 45 Điều 1 Luật Đấu giá tài sản sửa đổi 2024 (không quy định thời gian)
</t>
    </r>
    <r>
      <rPr>
        <i/>
        <sz val="14"/>
        <rFont val="Times New Roman"/>
        <family val="1"/>
      </rPr>
      <t xml:space="preserve">"1. </t>
    </r>
    <r>
      <rPr>
        <b/>
        <i/>
        <sz val="14"/>
        <rFont val="Times New Roman"/>
        <family val="1"/>
      </rPr>
      <t>Tổ chức hành nghề đấu giá tài sản</t>
    </r>
    <r>
      <rPr>
        <i/>
        <sz val="14"/>
        <rFont val="Times New Roman"/>
        <family val="1"/>
      </rPr>
      <t xml:space="preserve"> ban hành Quy chế cuộc đấu giá áp dụng cho từng cuộc đấu giá trước ngày niêm yết việc đấu giá tài sản."
</t>
    </r>
    <r>
      <rPr>
        <sz val="14"/>
        <rFont val="Times New Roman"/>
        <family val="1"/>
      </rPr>
      <t>- Theo Khoản 3  Điều 34 Luật Đấu giá tài sản 2016 được sửa đổi bởi Điểm đ Khoản 20 Điều 1 Luật Đấu giá tài sản sửa đổi 2024</t>
    </r>
    <r>
      <rPr>
        <i/>
        <sz val="14"/>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</si>
  <si>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t xml:space="preserve">-  Quy chế cuộc đấu giá phải được niêm yết tại trụ sở tổ chức hành nghề đấu giá tài sản, nơi tổ chức phiên đấu giá và thông báo công khai Quy chế cuộc đấu giá trên Cổng Đấu giá tài sản quốc gia. Nội dung bao gồm:a)Tên tài sản hoặc danh mục tài sản, số lượng, chất lượng của tài sản đấu giá; nơi có tài sản đấu giá; giấy tờ về quyền sở hữu, quyền sử dụng đối với tài sản đấu giá; b) Thời gian, địa điểm xem tài sản đấu giá; c) Thời gian, địa điểm bán hồ sơ tham gia đấu giá; d) Giá khởi điểm của tài sản đấu giá trong trường hợp công khai giá khởi điểm; đ) Tiền mua hồ sơ tham gia đấu giá, tiền đặt trước; e) Thời gian, địa điểm, điều kiện, cách thức đăng  ký tham gia đấu giá; g) Thời gian, địa điểm tổ chức cuộc đấu giá; h) Hình thức đấu giá, phương thức đấu giá; i) Các trường hợp bị truất quyền tham gia đấu giá; các trường hợp không được nhận lại tiền đặt trước. </t>
  </si>
  <si>
    <t>2.7</t>
  </si>
  <si>
    <t>Thông báo và niêm yết công khai việc đấu giá tài sản</t>
  </si>
  <si>
    <r>
      <t xml:space="preserve">Theo Khoản 1 Điều 35 Luật Đấu giá tài sản 2016 được sửa đổi bởi  Điểm a Khoản 21 Điều 1 Luật Đấu giá tài sản sửa đổi 2024 
</t>
    </r>
    <r>
      <rPr>
        <i/>
        <sz val="12"/>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</si>
  <si>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t xml:space="preserve">- Công khai trên Cổng thông tin đấu giá quyền sử dụng đất quốc gia, Cổng thông tin điện tử của UBND cấp tỉnh và cấp huyện, cũng như tại trụ sở UBND cấp xã nơi có đất đấu giá
-  Các thông tin chính phải niêm yết bao gồm:
a) Tên, địa chỉ của tổ chức đấu giá tài sản và người có tài sản đấu giá;
b) Các nội dung quy định tại các điểm a, b, c, d, đ, e, g và h khoản 2 Điều 34 của Luật Đấu giá tài sản 2016
</t>
  </si>
  <si>
    <t>-</t>
  </si>
  <si>
    <t>Đăng ký tham gia đấu giá</t>
  </si>
  <si>
    <t>Người tham gia đấu giá</t>
  </si>
  <si>
    <r>
      <t xml:space="preserve">Theo Khoản 1 Điều 38 Luật Đấu giá tài sản 2016 :
</t>
    </r>
    <r>
      <rPr>
        <i/>
        <sz val="14"/>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</si>
  <si>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t xml:space="preserve">Tiếp nhận hồ sơ tham gia đấu giá </t>
  </si>
  <si>
    <r>
      <t xml:space="preserve">Theo Khoản 2 Điều 38 Luật Đấu giá tài sản 2016 được sửa đổi bởi Khoản 23 Điều 1 Luật Đấu giá tài sản sửa đổi 2024:
</t>
    </r>
    <r>
      <rPr>
        <i/>
        <sz val="11"/>
        <rFont val="Times New Roman"/>
        <family val="1"/>
      </rPr>
      <t>"2.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02 ngày làm việc, trừ trường hợp quy định tại khoản 2b và khoản 2c Điều này. Tổ chức hành nghề đấu giá tài sản thông báo cho người không đủ điều kiện tham gia đấu giá chậm nhất 01 ngày làm việc trước ngày mở phiên đấu giá.
2a. Hồ sơ mời tham gia đấu giá bao gồm: ...
2b. Trường hợp đấu giá quyền sử dụng đất đối với trường hợp giao đất, cho thuê đất để thực hiện dự án đầu tư, quyền khai thác khoáng sản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15 ngày.
Trường hợp đấu giá theo thủ tục rút gọn quy định tại Điều 53 của Luật này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01 ngày làm việc."</t>
    </r>
  </si>
  <si>
    <t>- Hồ sơ mời tham gia đấu giá bao gồm:
a) Phiếu đăng ký tham gia đấu giá;
b) Quy chế cuộc đấu giá;
c) Phiếu trả giá trong trường hợp đấu giá bằng bỏ phiếu gián tiếp;
d) Tài liệu liên quan đến tài sản đấu giá.
- Hồ sơ tham gia đấu giá bao gồm:
a) Phiếu đăng ký tham gia đấu giá;
b) Giấy tờ chứng minh đáp ứng yêu cầu, điều kiện tham gia đấu giá hoặc văn bản của cơ quan có thẩm quyền xác nhận đáp ứng yêu cầu, điều kiện tham gia đấu giá trong trường hợp pháp luật có quy định yêu cầu, điều kiện tham gia đấu giá.”.</t>
  </si>
  <si>
    <t>Nộp tiền đặt trước</t>
  </si>
  <si>
    <t>STC, Các Sở ngành</t>
  </si>
  <si>
    <r>
      <t xml:space="preserve">Theo Khoản 1 Điều 39 Luật Đấu giá tài sản 2016 được sửa đổi bởi Khoản 23 Điều 1 Luật Đấu giá tài sản sửa đổi 2024:
</t>
    </r>
    <r>
      <rPr>
        <i/>
        <sz val="14"/>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</si>
  <si>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t>2.8</t>
  </si>
  <si>
    <t>Tiến hành tổ chức cuộc đấu giá</t>
  </si>
  <si>
    <r>
      <t xml:space="preserve">Theo Điều 36 Luật Đấu giá tài sản 2016 được sửa đổi bởi Khoản 22 Điều 1 Luật Đấu giá tài sản sửa đổi 2024
</t>
    </r>
    <r>
      <rPr>
        <i/>
        <sz val="14"/>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</si>
  <si>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t>Công nhận kết quả và giao đất</t>
  </si>
  <si>
    <t>Ban hành quyết định công nhận kết quả đấu giá</t>
  </si>
  <si>
    <r>
      <rPr>
        <sz val="12"/>
        <rFont val="Times New Roman"/>
        <family val="1"/>
      </rPr>
      <t xml:space="preserve">Theo Khoản 3 Điều 229 Luật Đất đai 2024 </t>
    </r>
    <r>
      <rPr>
        <i/>
        <sz val="12"/>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</si>
  <si>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t xml:space="preserve">Thông báo nộp tiền sử dụng đất hoặc tiền thuê đất </t>
  </si>
  <si>
    <t>Cơ quan Thuế</t>
  </si>
  <si>
    <t xml:space="preserve">Người trúng đấu giá </t>
  </si>
  <si>
    <r>
      <rPr>
        <sz val="14"/>
        <rFont val="Times New Roman"/>
        <family val="1"/>
      </rPr>
      <t>Theo Điểm a Khoản 9 Điều 55 Nghị định số 102/2024/NĐ-CP</t>
    </r>
    <r>
      <rPr>
        <i/>
        <sz val="14"/>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</si>
  <si>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t>Nộp tiền sử dụng đất hoặc tiền thuê đất</t>
  </si>
  <si>
    <r>
      <rPr>
        <sz val="14"/>
        <rFont val="Times New Roman"/>
        <family val="1"/>
      </rPr>
      <t>Theo Điểm b Khoản 9 Điều 55 Nghị định số 102/2024/NĐ-CP</t>
    </r>
    <r>
      <rPr>
        <i/>
        <sz val="14"/>
        <rFont val="Times New Roman"/>
        <family val="1"/>
      </rPr>
      <t xml:space="preserve">
"b) Người trúng đấu giá quyền sử dụng đất có trách nhiệm nộp tiền sử dụng đất theo thông báo của cơ quan thuế;"</t>
    </r>
  </si>
  <si>
    <t xml:space="preserve">Người trúng đấu giá phải nộp 50% số tiền trong vòng 30 ngày kể từ ngày nhận được thông báo và 50% còn lại trong vòng 90 ngày. </t>
  </si>
  <si>
    <t>Thông báo về việc người trúng đấu giá đã hoàn thành việc nộp tiền sử dụng đất, tiền thuê đất</t>
  </si>
  <si>
    <r>
      <t xml:space="preserve">Theo </t>
    </r>
    <r>
      <rPr>
        <sz val="14"/>
        <rFont val="Times New Roman"/>
        <family val="1"/>
      </rPr>
      <t>Điểm d Khoản 9 Điều 55 Nghị định số 102/2024/NĐ-CP</t>
    </r>
    <r>
      <rPr>
        <i/>
        <sz val="14"/>
        <rFont val="Times New Roman"/>
        <family val="1"/>
      </rPr>
      <t xml:space="preserve">
"d) Cơ quan thuế thông báo cho cơ quan có chức năng quản lý đất đai về việc người trúng đấu giá đã hoàn thành việc nộp tiền sử dụng đất, tiền thuê đất."</t>
    </r>
  </si>
  <si>
    <t>Trình ban hành quyết định giao đất hoặc cho thuê đất và cấp Giấy chứng nhận quyền sử dụng đất, quyền sở hữu nhà ở và tài sản gắn liền với đất</t>
  </si>
  <si>
    <r>
      <t>- Theo Điểm d Khoản 9 Điều 55 Nghị định số 102/2024/NĐ-CP:</t>
    </r>
    <r>
      <rPr>
        <i/>
        <sz val="12"/>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2"/>
        <rFont val="Times New Roman"/>
        <family val="1"/>
      </rPr>
      <t>- Theo Khoản 5 Điều 229 Luật Đất đai 2024:</t>
    </r>
    <r>
      <rPr>
        <i/>
        <sz val="12"/>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2"/>
        <rFont val="Times New Roman"/>
        <family val="1"/>
      </rPr>
      <t xml:space="preserve">
- Theo Khoản 1 Điều 22 Nghị định số 101/2024/NĐ-CP:
</t>
    </r>
    <r>
      <rPr>
        <i/>
        <sz val="12"/>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</si>
  <si>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Sau khi người trúng đấu giá hoàn tất nghĩa vụ tài chính</t>
  </si>
  <si>
    <t>Bàn giao đất trên thực địa và trao Giấy chứng nhận quyền sử dụng đất, quyền sở hữu tài sản gắn liền với đất cho người trúng đấu giá</t>
  </si>
  <si>
    <t>UBND P. Vĩnh Mỹ</t>
  </si>
  <si>
    <r>
      <t>Theo Khoản 6 Điều 229 Luật Đất đai 2024</t>
    </r>
    <r>
      <rPr>
        <i/>
        <sz val="14"/>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</si>
  <si>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t>Có thể thực hiện song song với lập dự án và thiết kế cơ sở</t>
  </si>
  <si>
    <t>Báo cáo Đánh giá tác động môi trường, Giấy phép môi trường (tùy theo loại hình và quy mô dự án)</t>
  </si>
  <si>
    <t xml:space="preserve">Sở NN&amp;MT </t>
  </si>
  <si>
    <t>- Dự án có quy mô lớn, tác động đáng kể đến môi trường (khu đô thị, khu dân cư trên 20ha ở nông thôn hoặc 10ha ở đô thị).
- Dự án có nguy cơ gây ô nhiễm môi trường (KCN, nhà máy, bãi rác, nghĩa trang…).
- Dự án có hạng mục làm thay đổi địa hình lớn (san lấp mặt bằng quy mô lớn).
- Lập song song với thủ tục giao đất</t>
  </si>
  <si>
    <t>Thủ tục xây dựng</t>
  </si>
  <si>
    <t>Lập dự án đầu tư và thiết kế cơ sở</t>
  </si>
  <si>
    <t>Lập dự án đầu tư (báo cáo nghiên cứu thả thi) và thiết kế cơ sở</t>
  </si>
  <si>
    <t>Trình thẩm tra dự án đầu tư (báo cáo nghiên cứu thả thi) và thẩm định thiết kế cơ sở</t>
  </si>
  <si>
    <t>Ý kiến thẩm tra và thẩm định thiết kế cơ sở</t>
  </si>
  <si>
    <t>Phê duyệt dự án đầu tư và thiết kế cơ sở</t>
  </si>
  <si>
    <t>1.5</t>
  </si>
  <si>
    <t>Thiết kế bản vẽ thi công, trình thẩm định, phê duyệt thiết kế bản vẽ thi công</t>
  </si>
  <si>
    <t>1.6</t>
  </si>
  <si>
    <t>Xin phép xây dựng công trình, hạng mục công trình</t>
  </si>
  <si>
    <t>Thủ tục khác có liên quan</t>
  </si>
  <si>
    <t>Thủ tục PCCC</t>
  </si>
  <si>
    <t>Công an tỉnh</t>
  </si>
  <si>
    <t>Thủ tục tiếp cận điện năng</t>
  </si>
  <si>
    <t>Công ty CP Điện lực An Giang</t>
  </si>
  <si>
    <t>Thủ tục cấp nước</t>
  </si>
  <si>
    <t>Thủ tục thoát nước</t>
  </si>
  <si>
    <t>V</t>
  </si>
  <si>
    <t>Triển khai thi công xây dựng dự án</t>
  </si>
  <si>
    <t>VI</t>
  </si>
  <si>
    <t>Nghiệm thu bàn giao</t>
  </si>
  <si>
    <t>Nghiệm thu bàn giao đưa vào sử dụng hệ thống đường giao thông</t>
  </si>
  <si>
    <t>Nghiệm thu bàn giao đưa vào sử dụng hệ thống cấp điện chiếu sáng</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</si>
  <si>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</si>
  <si>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</si>
  <si>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</si>
  <si>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</si>
  <si>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Sở NN&amp;MT</t>
  </si>
  <si>
    <t>Đo đạc, cắm mốc, lập bản đồ địa chính bổ sung</t>
  </si>
  <si>
    <t>VII</t>
  </si>
  <si>
    <t>Xin cấp giấy chứng nhận quyền sở hữu công trình xây dựng</t>
  </si>
  <si>
    <t xml:space="preserve">Chuẩn bị, thẩm định hồ sơ xin cấp giấy chứng nhận quyền sở hữu công trình xây dựng </t>
  </si>
  <si>
    <t>Trình cấp Giấy chứng nhận quyền sở hữu công trình xây dựng</t>
  </si>
  <si>
    <t>SNN&amp;MT</t>
  </si>
  <si>
    <t>Cấp Giấy chứng nhận quyền sở hữu công trình xây dựng</t>
  </si>
  <si>
    <r>
      <rPr>
        <b/>
        <sz val="16"/>
        <rFont val="Times New Roman"/>
        <family val="1"/>
      </rPr>
      <t>DỰ ÁN: KHU DÂN CƯ VÀ THƯƠNG MẠI TÂN THÀNH</t>
    </r>
    <r>
      <rPr>
        <sz val="16"/>
        <rFont val="Times New Roman"/>
        <family val="1"/>
      </rPr>
      <t xml:space="preserve">
Đơn vị đề xuất dự án: Ủy ban nhân dân huyện Thoại Sơn
Địa điểm: Xã Vọng Thê, huyện Thoại Sơn, tỉnh An Giang; Quy mô: 19,463 ha; Tổng vốn đầu tư: 300 tỷ đồng</t>
    </r>
  </si>
  <si>
    <t>STP, SNN&amp;MT, STC, Công an H. TS</t>
  </si>
  <si>
    <t>UBND X. Vọng Thê</t>
  </si>
  <si>
    <r>
      <t xml:space="preserve">DỰ ÁN: KHU DÂN CƯ VÀ CHỢ NHƠN HƯNG
</t>
    </r>
    <r>
      <rPr>
        <sz val="16"/>
        <rFont val="Times New Roman"/>
        <family val="1"/>
      </rPr>
      <t>Đơn vị đề xuất dự án: Ủy ban nhân dân thị xã Tịnh Biên
Địa điểm: Phường Nhơn Hưng, TX Tịnh Biên; Quy mô: 1,68 ha; Tổng vốn đầu tư:       tỷ đồng</t>
    </r>
  </si>
  <si>
    <t>UBND P. Nhơn Hưng</t>
  </si>
  <si>
    <t xml:space="preserve">QUY TRÌNH THỰC HIỆN CHẤP THUẬN CHỦ TRƯƠNG ĐẦU TƯ ĐỒNG THỜI CHẤP THUẬN NHÀ ĐẦU TƯ </t>
  </si>
  <si>
    <r>
      <rPr>
        <b/>
        <sz val="16"/>
        <rFont val="Times New Roman"/>
        <family val="1"/>
      </rPr>
      <t>DỰ ÁN: KHU DÂN CƯ BÌNH THÀNH MỞ RỘNG</t>
    </r>
    <r>
      <rPr>
        <sz val="16"/>
        <rFont val="Times New Roman"/>
        <family val="1"/>
      </rPr>
      <t xml:space="preserve">
Đơn vị đề xuất dự án: Công ty CP Đầu tư &amp; Xây dựng TQP
Địa điểm: xã Bình Thành, huyện Thoại Sơn; Quy mô: 2,0939 ha; Tổng vốn đầu tư:  69,739 tỷ đồng</t>
    </r>
  </si>
  <si>
    <t>Thời gian thực hiện (ngày)</t>
  </si>
  <si>
    <t>ĐỀ XUẤT CHẤP THUẬN CHỦ TRƯƠNG ĐẦU TƯ ĐỒNG THỜI CHẤP THUẬN NHÀ ĐẦU TƯ</t>
  </si>
  <si>
    <t>Lập hồ sơ đăng ký chấp thuận chủ trương đầu tư đồng thời chấp thuận nhà đầu tư</t>
  </si>
  <si>
    <r>
      <t xml:space="preserve">Theo điểm a khoản 1 Điều 30 Nghị định số 31/2021/NĐ-CP
</t>
    </r>
    <r>
      <rPr>
        <i/>
        <sz val="12"/>
        <rFont val="Times New Roman"/>
        <family val="1"/>
      </rPr>
      <t>"a) Nhà đầu tư nộp 04 bộ hồ sơ đề nghị chấp thuận nhà đầu tư cho cơ quan đăng ký đầu tư gồm: văn bản đề nghị chấp thuận nhà đầu tư, tài liệu quy định tại các điểm b, c, e, g và h khoản 1 Điều 33 Luật Đầu tư;"</t>
    </r>
  </si>
  <si>
    <r>
      <t xml:space="preserve">Theo điểm b, c khoản 4 Điều 33 Nghị định số 31/2021/NĐ-CP
</t>
    </r>
    <r>
      <rPr>
        <i/>
        <sz val="12"/>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</si>
  <si>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r>
      <t xml:space="preserve">'Theo khoản 8 Điều 31 Nghị định số 31/2021/NĐ-CP: </t>
    </r>
    <r>
      <rPr>
        <i/>
        <sz val="12"/>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</si>
  <si>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 xml:space="preserve">Lập báo cáo thẩm định trình chấp thuận chủ trương đầu tư đồng thời chấp thuận nhà đầu tư </t>
  </si>
  <si>
    <t>Sở CT, các Sở ngành</t>
  </si>
  <si>
    <t>Xem xét, quyết định chấp thuận chủ trương đầu tư đồng thời chấp thuận nhà đầu tư</t>
  </si>
  <si>
    <r>
      <t xml:space="preserve">- Theo Khoản 5 Điều 33 Nghị định số 31/2021/NĐ-CP:
</t>
    </r>
    <r>
      <rPr>
        <i/>
        <sz val="12"/>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2"/>
        <rFont val="Times New Roman"/>
        <family val="1"/>
      </rPr>
      <t xml:space="preserve">- Theo Khoản 6 Điều 33 Nghị định số 31/2021/NĐ-CP được sửa đổi bởi Khoản 8 Điều 68 Nghị định 115/2024/NĐ-CP có hiệu lực từ ngày 16/09/2024: </t>
    </r>
    <r>
      <rPr>
        <i/>
        <sz val="12"/>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</si>
  <si>
    <t>CHUẨN BỊ CÁC THỦ TỤC VỀ MÔI TRƯỜNG, XÂY DỰNG VÀ TRIỂN KHAI THI CÔNG DỰ ÁN</t>
  </si>
  <si>
    <t>Các thủ tục khác có liên quan</t>
  </si>
  <si>
    <t>Điện lực</t>
  </si>
  <si>
    <t>Báo cáo đánh giá tác động môi trường, giấy phép môi trường (tùy theo loại hình và quy mô dự án)</t>
  </si>
  <si>
    <t xml:space="preserve">Sở NNMT </t>
  </si>
  <si>
    <t>Thủ tục giao đất, cho thuê đất, chuyển mục đích SDĐ, thực hiện nghĩa vụ tài chính, cấp giấy chứng nhận quyền sử dụng đất</t>
  </si>
  <si>
    <t>Nhà đầu tư được chấp thuận</t>
  </si>
  <si>
    <t>Có thể thực hiện song song với quy hoạch chi tiết xây dựng</t>
  </si>
  <si>
    <t>Xin cấp giấy chứng nhận quyền sử dụng đất, quyền sở hữu công trình xây dựng cho các công trình</t>
  </si>
  <si>
    <t>Sở Nông nghiệp và Môi trường</t>
  </si>
  <si>
    <t>QUY TRÌNH THỰC HIỆN ĐẦU TƯ DỰ ÁN THÍ ĐIỂM NHÀ Ở THƯƠNG MẠI THEO NGHỊ QUYẾT SỐ 171/2024/QH15</t>
  </si>
  <si>
    <r>
      <rPr>
        <b/>
        <sz val="16"/>
        <rFont val="Times New Roman"/>
        <family val="1"/>
      </rPr>
      <t>DỰ ÁN: KHU DÂN CƯ VÀ TRUNG TÂM THƯƠNG MẠI AN CHÂU</t>
    </r>
    <r>
      <rPr>
        <sz val="16"/>
        <rFont val="Times New Roman"/>
        <family val="1"/>
      </rPr>
      <t xml:space="preserve">
Đơn vị đề xuất dự án: Công ty Cổ Phần Đầu Tư HTG 
Địa điểm: Thị Trấn An Châu, Huyện Châu Thành, Tỉnh An Giang; Quy mô: 15,74356ha; Tổng vốn đầu tư: 393,589 tỷ đồng</t>
    </r>
  </si>
  <si>
    <t>LẬP, TRÌNH PHÊ DUYỆT KHU ĐẤT THỰC HIỆN DỰ ÁN THÍ ĐIỂM NHÀ Ở THƯƠNG MẠI THEO NGHỊ QUYẾT SỐ 171/2024/QH15</t>
  </si>
  <si>
    <t>Thông báo về việc đăng ký nhu cầu thực hiện dự án thí điểm nhà ở thương mại theo Nghị quyết số 171/2024/QH15</t>
  </si>
  <si>
    <t>SNN&amp;MT (STC đang thực hiện)</t>
  </si>
  <si>
    <t>Gửi văn bản đăng ký thực hiện dự án thí điểm Nhà ở thương mại</t>
  </si>
  <si>
    <t>Sở Nông nghiệp và Môi trường 
 (STC đang thực hiện)</t>
  </si>
  <si>
    <t>Tổng hợp, rà soát, đánh giá điều kiện, tiêu chí và hoàn chỉnh danh mục các khu đất dự kiến thực hiện dự án thí điểm nhà ở thương mại</t>
  </si>
  <si>
    <t>Sở Nông nghiệp và Môi trường 
 (STC đang thực hiện tổng hợp và sẽ gửi SNN&amp;MT thẩm định, trình ban hành)</t>
  </si>
  <si>
    <t>Trình Ủy ban nhân dân tỉnh hồ sơ về việc ban hành Danh mục khu đất dự kiến thực hiện dự án thí điểm</t>
  </si>
  <si>
    <t>Sở Nông nghiệp và Môi trường 
 (STC đang thực hiện tổng hợp và sẽ gửi SNN&amp;MT thẩm định)</t>
  </si>
  <si>
    <t>Trình HĐND tỉnh thông qua danh mục sau khi có Nghị định hướng dẫn của Chính phủ</t>
  </si>
  <si>
    <t xml:space="preserve">Sở Nông nghiệp và Môi trường </t>
  </si>
  <si>
    <t>Xem xét thông qua Danh mục khu đất dự kiến thực hiện dự án thí điểm hoặc đồng thời với việc thông qua Danh mục công trình, dự án phải thu hồi đất</t>
  </si>
  <si>
    <t xml:space="preserve">Công bố Danh mục khu đất dự kiến thực hiện dự án thí điểm trên cổng thông tin điện tử của Ủy ban nhân dân cấp tỉnh, đăng công khai trên cổng thông tin điện tử hoặc trang thông tin điện tử của cơ quan có chức năng quản lý đất đai cấp tỉnh </t>
  </si>
  <si>
    <t>Sở Nông nghiệp và Môi trường và các Sở, ngành</t>
  </si>
  <si>
    <t>Thông báo chấp thuận cho tổ chức được thực hiện dự án thí điểm hoặc các trường hợp dự án không đáp ứng yêu cầu</t>
  </si>
  <si>
    <t>Nộp hồ sơ và đơn xin nhận chuyển nhượng quyền sử dụng đất để thực hiện dự án nhà ở thương mại theo danh mục các khu đất thí điểm được HĐND tỉnh thông qua</t>
  </si>
  <si>
    <t>Giao cơ quan có chức năng quản lý đất đai cấp tỉnh chủ trì, phối hợp với các cơ quan liên quan thẩm định, trình Ủy ban nhân dân cấp tỉnh xem xét, quyết định</t>
  </si>
  <si>
    <t>Đơn vị có liên quan</t>
  </si>
  <si>
    <r>
      <t xml:space="preserve">theo Khoản 2 Điều 60 Nghị định số 102/2024/NĐ-CP: </t>
    </r>
    <r>
      <rPr>
        <i/>
        <sz val="11"/>
        <rFont val="Times New Roman"/>
        <family val="1"/>
      </rPr>
      <t>"2. Trong thời hạn không quá 03 ngày làm việc kể từ ngày nhận được văn bản đề nghị, Ủy ban nhân dân cấp tỉnh giao cơ quan có chức năng quản lý đất đai cấp tỉnh chủ trì, phối hợp với các cơ quan liên quan thẩm định, trình Ủy ban nhân dân cấp tỉnh xem xét, quyết định."</t>
    </r>
  </si>
  <si>
    <t>Thẩm định, trình ban hành văn bản chấp thuận cho phép nhận chuyển nhượng quyền sử dụng đất để thực hiện thí điểm nhà ở thương mại</t>
  </si>
  <si>
    <r>
      <t xml:space="preserve">theo Khoản 3 Điều 60 Nghị định số 102/2024/NĐ-CP: </t>
    </r>
    <r>
      <rPr>
        <i/>
        <sz val="11"/>
        <rFont val="Times New Roman"/>
        <family val="1"/>
      </rPr>
      <t>"3.Trong thời hạn 15 ngày kể từ ngày nhận được chỉ đạo của Ủy ban nhân dân cấp tỉnh, cơ quan có chức năng quản lý đất đai cấp tỉnh phải có văn bản thẩm định trình Ủy ban nhân dân cấp tỉnh.Văn bản thẩm định gồm các nội dung sau:
a) Điều kiện về sự phù hợp với quy hoạch sử dụng đất cấp huyện hoặc quy hoạch chung hoặc quy hoạch phân khu hoặc quy hoạch xây dựng hoặc quy hoạch nông thôn đã được phê duyệt và công bố;
b) Việc đáp ứng các điều kiện quy định tại điểm c khoản 2 Điều 122 Luật Đất đai;
c) Việc đáp ứng các trường hợp quy định tại khoản 1 Điều 127 Luật Đất đai;
d) Các thông tin trong hồ sơ địa chính của thửa đất, khu đất mà nhà đầu tư đề xuất thực hiện dự án;
đ) Kết luận về việc đủ điều kiện cho phép tổ chức kinh tế nhận chuyển nhượng, thuê quyền sử dụng đất, nhận góp vốn bằng quyền sử dụng đất để thực hiện dự án đầu tư; trường hợp không đủ điều kiện thì nêu rõ lý do;
e) Đề xuất việc chấp thuận hay không chấp thuận cho nhà đầu tư nhận chuyển nhượng, thuê quyền sử dụng đất, nhận góp vốn bằng quyền sử dụng đất.".</t>
    </r>
  </si>
  <si>
    <t>Xem xét và có văn bản chấp thuận hoặc không chấp thuận tổ chức kinh tế được nhận chuyển nhượng, thuê quyền sử dụng đất, nhận góp vốn bằng quyền sử dụng đất để thực hiện dự án</t>
  </si>
  <si>
    <r>
      <t xml:space="preserve">theo Khoản 4 Điều 60 Nghị định số 102/2024/NĐ-CP: </t>
    </r>
    <r>
      <rPr>
        <i/>
        <sz val="11"/>
        <rFont val="Times New Roman"/>
        <family val="1"/>
      </rPr>
      <t>"4. Trong thời hạn không quá 05 ngày làm việc kể từ ngày nhận được văn bản thẩm định do cơ quan có chức năng quản lý đất đai trình, Ủy ban nhân dân cấp tỉnh xem xét và có văn bản chấp thuận hoặc không chấp thuận tổ chức kinh tế được nhận chuyển nhượng, thuê quyền sử dụng đất, nhận góp vốn bằng quyền sử dụng đất để thực hiện dự án gửi tổ chức kinh tế có văn bản đề nghị. Nội dung của văn bản chấp thuận phải nêu rõ quy mô, diện tích, vị trí, thời hạn phải hoàn thành việc thỏa thuận và các nội dung khác có liên quan".</t>
    </r>
  </si>
  <si>
    <t>TRÌNH CHẤP THUẬN CHỦ TRƯƠNG ĐẦU TƯ ĐỒNG THỜI CHẤP THUẬN NHÀ ĐẦU TƯ</t>
  </si>
  <si>
    <r>
      <t xml:space="preserve">- Theo điểm b khoản 5 Điều 29 Nghị định số 31/2021/NĐ-CP
</t>
    </r>
    <r>
      <rPr>
        <i/>
        <sz val="12"/>
        <rFont val="Times New Roman"/>
        <family val="1"/>
      </rPr>
      <t>"b) Nhà đầu tư được cơ quan nhà nước có thẩm quyền cho phép nhận chuyển nhượng, nhận góp vốn, thuê quyền sử dụng đất nông nghiệp để thực hiện dự án đầu tư sản xuất, kinh doanh phi nông nghiệp theo quy định của pháp luật về đất đai;"
'Theo điểm a khoản 1 Điều 30 Nghị định số 31/2021/NĐ-CP
"a) Nhà đầu tư nộp 04 bộ hồ sơ đề nghị chấp thuận nhà đầu tư cho cơ quan đăng ký đầu tư gồm: văn bản đề nghị chấp thuận nhà đầu tư, tài liệu quy định tại các điểm b, c, e, g và h khoản 1 Điều 33 Luật Đầu tư;"</t>
    </r>
  </si>
  <si>
    <t>D</t>
  </si>
  <si>
    <r>
      <rPr>
        <b/>
        <sz val="16"/>
        <rFont val="Times New Roman"/>
        <family val="1"/>
      </rPr>
      <t>DỰ ÁN: KHU ĐÔ THỊ XANH THỊ TRẤN AN CHÂU</t>
    </r>
    <r>
      <rPr>
        <sz val="16"/>
        <rFont val="Times New Roman"/>
        <family val="1"/>
      </rPr>
      <t xml:space="preserve">
Đơn vị đề xuất dự án: Công ty Cổ Phần Đầu Tư HPK 
Địa điểm: Thị Trấn An Châu, Huyện Châu Thành, Tỉnh An Giang; Quy mô: 9,019 ha; Tổng vốn đầu tư: 225,494 tỷ đồng</t>
    </r>
  </si>
  <si>
    <r>
      <rPr>
        <b/>
        <sz val="16"/>
        <rFont val="Times New Roman"/>
        <family val="1"/>
      </rPr>
      <t>DỰ ÁN: KHU HỖN HỢP NHÀ Ở VÀ THƯƠNG MẠI THỌ NGUYÊN</t>
    </r>
    <r>
      <rPr>
        <sz val="16"/>
        <rFont val="Times New Roman"/>
        <family val="1"/>
      </rPr>
      <t xml:space="preserve">
Đơn vị đề xuất dự án: Công ty Cổ phần Đầu tư Kinh doanh Bất động sản Thọ Nguyên
Địa điểm: P.Vĩnh Mỹ, Tp.Châu Đốc, Tỉnh An Giang; Quy mô: 4,934 ha; Tổng vốn đầu tư: 362,22 tỷ đồng</t>
    </r>
  </si>
  <si>
    <r>
      <rPr>
        <b/>
        <sz val="16"/>
        <rFont val="Times New Roman"/>
        <family val="1"/>
      </rPr>
      <t>DỰ ÁN: KHU NHÀ Ở THƯƠNG MẠI LỘC PHÁT GOLDEN</t>
    </r>
    <r>
      <rPr>
        <sz val="16"/>
        <rFont val="Times New Roman"/>
        <family val="1"/>
      </rPr>
      <t xml:space="preserve">
Đơn vị đề xuất dự án: Công ty TNHH MTV Lộc Phát Long Xuyên 
Địa điểm: phường Mỹ Quý và phường Mỹ Phước, thành phố Long Xuyên, tỉnh An Giang; Quy mô: 4,6859 ha; Tổng vốn đầu tư: 226,555 tỷ đồng</t>
    </r>
  </si>
  <si>
    <r>
      <rPr>
        <b/>
        <sz val="16"/>
        <rFont val="Times New Roman"/>
        <family val="1"/>
      </rPr>
      <t xml:space="preserve">DỰ ÁN NHÀ Ở MỸ THẠNH 1 </t>
    </r>
    <r>
      <rPr>
        <sz val="16"/>
        <rFont val="Times New Roman"/>
        <family val="1"/>
      </rPr>
      <t xml:space="preserve">
Đơn vị đề xuất dự án: Chi nhánh Cty CP Tổ Chức Nhà Quốc Gia tại An Giang 
Địa điểm: phường Mỹ Thạnh, thành phố Long Xuyên, tỉnh An Giang; Quy mô: 18 ha; Tổng vốn đầu tư: 600 tỷ đồng</t>
    </r>
  </si>
  <si>
    <r>
      <t>Chuẩn bị đấu thầu lựa chọn nhà đầu tư</t>
    </r>
    <r>
      <rPr>
        <b/>
        <i/>
        <u/>
        <sz val="13"/>
        <rFont val="Times New Roman"/>
        <family val="1"/>
      </rPr>
      <t xml:space="preserve"> </t>
    </r>
  </si>
  <si>
    <r>
      <rPr>
        <b/>
        <sz val="16"/>
        <rFont val="Times New Roman"/>
        <family val="1"/>
      </rPr>
      <t xml:space="preserve">DỰ ÁN: KHU ĐÔ THỊ THƯƠNG MẠI BẮC KÊNH ĐÀO </t>
    </r>
    <r>
      <rPr>
        <sz val="16"/>
        <rFont val="Times New Roman"/>
        <family val="1"/>
      </rPr>
      <t xml:space="preserve">
Đơn vị đề xuất dự án: Công ty Công ty Cổ phần địa ốc ICI An Thịnh
Địa điểm: phường Vĩnh Mỹ, thành phố Châu Đốc, tỉnh An Giang.; Quy mô: 9,791 ha; Tổng vốn đầu tư: 415 tỷ đồng</t>
    </r>
  </si>
  <si>
    <t>Khu đô thị thương mại bắc Kênh Đào</t>
  </si>
  <si>
    <t>phường Vĩnh Mỹ, thành phố Châu Đốc, tỉnh An Giang.</t>
  </si>
  <si>
    <t>Công ty Cổ phần địa ốc ICI An Thịnh</t>
  </si>
  <si>
    <t>- UBND TP Châu Đốc đề xuất tại DM thí điểm NOTM NQ 171</t>
  </si>
  <si>
    <r>
      <t>Chuẩn bị đấu thầu lựa chọn nhà đầu tư</t>
    </r>
    <r>
      <rPr>
        <b/>
        <i/>
        <u/>
        <sz val="12"/>
        <rFont val="Times New Roman"/>
        <family val="1"/>
      </rPr>
      <t xml:space="preserve"> </t>
    </r>
  </si>
  <si>
    <t>Giao Ủy ban nhân dân thành phố Châu Đốc bố trí kinh phí của địa phương để thực hiện</t>
  </si>
  <si>
    <t>LẬP QUY HOẠCH TỔNG MẶT BẰNG CHI TIẾT 1/500</t>
  </si>
  <si>
    <r>
      <t xml:space="preserve">Theo khoản 5 Điều 55 Nghị định số 102/2024/NĐ-CP (không quy định thời gian)
</t>
    </r>
    <r>
      <rPr>
        <i/>
        <sz val="12"/>
        <rFont val="Times New Roman"/>
        <family val="1"/>
      </rPr>
      <t>"Cơ quan có chức năng quản lý đất đai tổ chức xác định giá khởi điểm theo quy định của pháp luật.''</t>
    </r>
  </si>
  <si>
    <r>
      <t xml:space="preserve">'Theo khoản 8 Điều 31 Nghị định số 31/2021/NĐ-CP: </t>
    </r>
    <r>
      <rPr>
        <i/>
        <sz val="14"/>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</si>
  <si>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Trong trường hợp đã có nhà đầu tư, trường hợp chưa có nhà đầu tư thì tiếp tục kêu gọi đầu tư và thời gian có thể chậm hơn</t>
  </si>
  <si>
    <t>phường Mỹ Quý và phường Mỹ Thới, TP Long Xuyên</t>
  </si>
  <si>
    <t>Khu đô thị phía Tây thành phố Long Xuyên</t>
  </si>
  <si>
    <t>Đã được phê duyệt tổng mặt bằng 1/500 có tính chất là Khu phức hợp gồm khách sạn, cao ốc văn phòng, công trình thương mại dịch vụ kết hợp căn hộ, đã đấu giá nhưng đã hủy</t>
  </si>
  <si>
    <t>Đấu giá</t>
  </si>
  <si>
    <t>TP Long Xuyên, An Giang</t>
  </si>
  <si>
    <t>Khu phức hợp trung tâm thương mại, nhà ở cao cấp (KS 5 sao) tại khu đất Bến xe Bình Khánh (cũ)</t>
  </si>
  <si>
    <t>- Quyết định số 1369/QĐ-TTg ngày 15/11/2023 đã được Thủ tướng Chính phủ phê duyệt Quy hoạch tỉnh An Giang thời kỳ 2021-2030, tầm nhìn đến năm 2050
- Quyết định số 3097/QĐ-UBND ngày 27/12/2021 của Ủy ban nhân dân tỉnh về việc phê duyệt Quy hoạch sử dụng đất thời kỳ 2021-2030 và Kế hoạch sử dụng đất năm đầu thành phố Long Xuyên.
- Quyết định số 2575/QĐ-UBND ngày 24/10/2019 của UBND tỉnh phê duyệt về việc phê duyệt Đồ án điều chỉnh quy hoạch chung thành phố Long Xuyên, tỉnh An Giang đến năm 2035
- phù hợp với Quy hoạch hệ thống siêu thị và Trung tâm thương mại theo Quy hoạch chung thành phố Long Xuyên.</t>
  </si>
  <si>
    <t>Công ty Cổ phần Trung tâm Thương mại Lotte Việt Nam</t>
  </si>
  <si>
    <t>TP Long Xuyên</t>
  </si>
  <si>
    <t>Khu phức hợp trung tâm thương mại, nhà ở cao cấp (KS 5 sao) tại địa điểm trụ sở cũ Công an tỉnh An Giang</t>
  </si>
  <si>
    <t>Phường Mỹ Long, TP Long Xuyên</t>
  </si>
  <si>
    <t>Khu chung cư phức hợp Sao Mai Lotus Lake (Khách sạn 4-5 sao)</t>
  </si>
  <si>
    <r>
      <t xml:space="preserve">QUY TRÌNH ĐẤU THẦU LỰA CHỌN NHÀ ĐẦU TƯ
</t>
    </r>
    <r>
      <rPr>
        <b/>
        <i/>
        <sz val="14"/>
        <rFont val="Times New Roman"/>
        <family val="1"/>
      </rPr>
      <t>DỰ ÁN: KHU ĐÔ THỊ PHÍA TÂY THÀNH PHỐ LONG XUYÊN</t>
    </r>
  </si>
  <si>
    <t>UBND Long Xuyên hoặc Nhà đầu tư</t>
  </si>
  <si>
    <t>Lập bảng theo dõi tiến độ thực hiện các hoạt động lựa chọn nhà đầu tư</t>
  </si>
  <si>
    <t>UBND tỉnh (ủy quyền cho Sở TC)</t>
  </si>
  <si>
    <t>Bên mời thầu được giao nhiệm vụ</t>
  </si>
  <si>
    <r>
      <rPr>
        <b/>
        <sz val="16"/>
        <rFont val="Times New Roman"/>
        <family val="1"/>
      </rPr>
      <t>DỰ ÁN: TRUNG TÂM THƯƠNG MẠI DỊCH VỤ KẾT HỢP CĂN HỘ</t>
    </r>
    <r>
      <rPr>
        <sz val="16"/>
        <rFont val="Times New Roman"/>
        <family val="1"/>
      </rPr>
      <t xml:space="preserve">
Đơn vị đề xuất dự án: Ủy ban nhân dân thành phố Long Xuyên
Địa điểm: Phường Mỹ Long, TP Long Xuyên; Quy mô: 1,63 ha; Tổng vốn đầu tư:  1.500 tỷ đồng</t>
    </r>
  </si>
  <si>
    <t>Điều chỉnh Quy hoạch chi tiết 1/500</t>
  </si>
  <si>
    <t>Điều chỉnh Quy hoạch phân khu</t>
  </si>
  <si>
    <t>Không điều chỉnh</t>
  </si>
  <si>
    <t>Lập và trình phương án sắp xếp cơ sở nhà đất, tài sản công trình cấp thẩm quyền phê duyệt để khai thác</t>
  </si>
  <si>
    <t>Phấn đáu hoàn thành trong tháng 4/2025</t>
  </si>
  <si>
    <r>
      <t xml:space="preserve">Theo điểm b, c khoản 4 Điều 33 Nghị định số 31/2021/NĐ-CP
</t>
    </r>
    <r>
      <rPr>
        <i/>
        <sz val="11"/>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</si>
  <si>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r>
      <t xml:space="preserve">Theo điểm d khoản 4 Điều 33 Nghị định số 31/2021/NĐ-CP
</t>
    </r>
    <r>
      <rPr>
        <i/>
        <sz val="12"/>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</si>
  <si>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Trình xin ý kiến Ban Thường vụ Tỉnh ủy</t>
  </si>
  <si>
    <r>
      <t xml:space="preserve">- Theo Khoản 5 Điều 33 Nghị định số 31/2021/NĐ-CP 
</t>
    </r>
    <r>
      <rPr>
        <i/>
        <sz val="11"/>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1"/>
        <rFont val="Times New Roman"/>
        <family val="1"/>
      </rPr>
      <t xml:space="preserve">- Theo Khoản 6 Điều 33 Nghị định số 31/2021/NĐ-CP được sửa đổi bởi Khoản 8 Điều 68 Nghị định 115/2024/NĐ-CP có hiệu lực từ ngày 16/09/2024: </t>
    </r>
    <r>
      <rPr>
        <i/>
        <sz val="11"/>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r>
      <rPr>
        <sz val="11"/>
        <rFont val="Times New Roman"/>
        <family val="1"/>
      </rPr>
      <t xml:space="preserve">
</t>
    </r>
  </si>
  <si>
    <t>STC, SNN&amp;MT</t>
  </si>
  <si>
    <r>
      <t xml:space="preserve">Theo khoản 4 Điều 55 Nghị định số 102/2024/NĐ-CP (không quy định thời gian)
</t>
    </r>
    <r>
      <rPr>
        <i/>
        <sz val="13"/>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</si>
  <si>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r>
      <t xml:space="preserve">Theo khoản 5 Điều 55 Nghị định số 102/2024/NĐ-CP (không quy định thời gian)
</t>
    </r>
    <r>
      <rPr>
        <i/>
        <sz val="12"/>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</si>
  <si>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r>
      <t xml:space="preserve">Theo điểm a khoản 6 Điều 55 Nghị định số 102/2024/NĐ-CP (không quy định thời gian)
</t>
    </r>
    <r>
      <rPr>
        <i/>
        <sz val="12"/>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</si>
  <si>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r>
      <t xml:space="preserve">Theo điểm b Khoản 6 Điều 55 Nghị định số 102/2024/NĐ-CP (không quy định thời gian):
</t>
    </r>
    <r>
      <rPr>
        <i/>
        <sz val="12"/>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</si>
  <si>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r>
      <t xml:space="preserve">Theo điểm b Khoản 6 Điều 55 Nghị định số 102/2024/NĐ-CP (không quy định thời gian):
</t>
    </r>
    <r>
      <rPr>
        <i/>
        <sz val="13"/>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</si>
  <si>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r>
      <t xml:space="preserve">Theo khoản 7 Điều 55 Nghị định số 102/2024/NĐ-CP (không quy định thời gian)
</t>
    </r>
    <r>
      <rPr>
        <i/>
        <sz val="13"/>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</si>
  <si>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r>
      <t xml:space="preserve">Theo khoản 1 Điều 33 Luật Đấu giá tài sản 2016 được sửa đổi bởi Điểm b Khoản 45 Điều 1 Luật Đấu giá tài sản sửa đổi 2024 (không quy định thời gian)
</t>
    </r>
    <r>
      <rPr>
        <i/>
        <sz val="11"/>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</si>
  <si>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r>
      <t xml:space="preserve">- Theo khoản 1 Điều 34 Luật Đấu giá tài sản 2016 được sửa đổi bởi Điểm b Khoản 45 Điều 1 Luật Đấu giá tài sản sửa đổi 2024 (không quy định thời gian)
</t>
    </r>
    <r>
      <rPr>
        <i/>
        <sz val="13"/>
        <rFont val="Times New Roman"/>
        <family val="1"/>
      </rPr>
      <t xml:space="preserve">"1. </t>
    </r>
    <r>
      <rPr>
        <b/>
        <i/>
        <sz val="13"/>
        <rFont val="Times New Roman"/>
        <family val="1"/>
      </rPr>
      <t>Tổ chức hành nghề đấu giá tài sản</t>
    </r>
    <r>
      <rPr>
        <i/>
        <sz val="13"/>
        <rFont val="Times New Roman"/>
        <family val="1"/>
      </rPr>
      <t xml:space="preserve"> ban hành Quy chế cuộc đấu giá áp dụng cho từng cuộc đấu giá trước ngày niêm yết việc đấu giá tài sản."
</t>
    </r>
    <r>
      <rPr>
        <sz val="13"/>
        <rFont val="Times New Roman"/>
        <family val="1"/>
      </rPr>
      <t>- Theo Khoản 3  Điều 34 Luật Đấu giá tài sản 2016 được sửa đổi bởi Điểm đ Khoản 20 Điều 1 Luật Đấu giá tài sản sửa đổi 2024</t>
    </r>
    <r>
      <rPr>
        <i/>
        <sz val="13"/>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</si>
  <si>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r>
      <t xml:space="preserve">Theo Khoản 1 Điều 38 Luật Đấu giá tài sản 2016 :
</t>
    </r>
    <r>
      <rPr>
        <i/>
        <sz val="11"/>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</si>
  <si>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r>
      <t xml:space="preserve">Theo Khoản 1 Điều 39 Luật Đấu giá tài sản 2016 được sửa đổi bởi Khoản 23 Điều 1 Luật Đấu giá tài sản sửa đổi 2024:
</t>
    </r>
    <r>
      <rPr>
        <i/>
        <sz val="11"/>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</si>
  <si>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r>
      <t xml:space="preserve">Theo Điều 36 Luật Đấu giá tài sản 2016 được sửa đổi bởi Khoản 22 Điều 1 Luật Đấu giá tài sản sửa đổi 2024
</t>
    </r>
    <r>
      <rPr>
        <i/>
        <sz val="11"/>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</si>
  <si>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r>
      <rPr>
        <sz val="11"/>
        <rFont val="Times New Roman"/>
        <family val="1"/>
      </rPr>
      <t xml:space="preserve">Theo Khoản 3 Điều 229 Luật Đất đai 2024 </t>
    </r>
    <r>
      <rPr>
        <i/>
        <sz val="11"/>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</si>
  <si>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r>
      <rPr>
        <sz val="11"/>
        <rFont val="Times New Roman"/>
        <family val="1"/>
      </rPr>
      <t>Theo Điểm a Khoản 9 Điều 55 Nghị định số 102/2024/NĐ-CP</t>
    </r>
    <r>
      <rPr>
        <i/>
        <sz val="11"/>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</si>
  <si>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r>
      <rPr>
        <sz val="12"/>
        <rFont val="Times New Roman"/>
        <family val="1"/>
      </rPr>
      <t>Theo Điểm b Khoản 9 Điều 55 Nghị định số 102/2024/NĐ-CP</t>
    </r>
    <r>
      <rPr>
        <i/>
        <sz val="12"/>
        <rFont val="Times New Roman"/>
        <family val="1"/>
      </rPr>
      <t xml:space="preserve">
"b) Người trúng đấu giá quyền sử dụng đất có trách nhiệm nộp tiền sử dụng đất theo thông báo của cơ quan thuế;"</t>
    </r>
  </si>
  <si>
    <r>
      <t xml:space="preserve">Theo </t>
    </r>
    <r>
      <rPr>
        <sz val="12"/>
        <rFont val="Times New Roman"/>
        <family val="1"/>
      </rPr>
      <t>Điểm d Khoản 9 Điều 55 Nghị định số 102/2024/NĐ-CP</t>
    </r>
    <r>
      <rPr>
        <i/>
        <sz val="12"/>
        <rFont val="Times New Roman"/>
        <family val="1"/>
      </rPr>
      <t xml:space="preserve">
"d) Cơ quan thuế thông báo cho cơ quan có chức năng quản lý đất đai về việc người trúng đấu giá đã hoàn thành việc nộp tiền sử dụng đất, tiền thuê đất."</t>
    </r>
  </si>
  <si>
    <r>
      <t>- Theo Điểm d Khoản 9 Điều 55 Nghị định số 102/2024/NĐ-CP:</t>
    </r>
    <r>
      <rPr>
        <i/>
        <sz val="11"/>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1"/>
        <rFont val="Times New Roman"/>
        <family val="1"/>
      </rPr>
      <t>- Theo Khoản 5 Điều 229 Luật Đất đai 2024:</t>
    </r>
    <r>
      <rPr>
        <i/>
        <sz val="11"/>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1"/>
        <rFont val="Times New Roman"/>
        <family val="1"/>
      </rPr>
      <t xml:space="preserve">
- Theo Khoản 1 Điều 22 Nghị định số 101/2024/NĐ-CP:
</t>
    </r>
    <r>
      <rPr>
        <i/>
        <sz val="11"/>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</si>
  <si>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UBND P. Mỹ Long</t>
  </si>
  <si>
    <r>
      <t>Theo Khoản 6 Điều 229 Luật Đất đai 2024</t>
    </r>
    <r>
      <rPr>
        <i/>
        <sz val="12"/>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</si>
  <si>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r>
      <rPr>
        <b/>
        <i/>
        <u/>
        <sz val="12"/>
        <color theme="0"/>
        <rFont val="Times New Roman"/>
        <family val="1"/>
      </rPr>
      <t xml:space="preserve">Lưu ý: </t>
    </r>
    <r>
      <rPr>
        <b/>
        <sz val="12"/>
        <color theme="0"/>
        <rFont val="Times New Roman"/>
        <family val="1"/>
      </rPr>
      <t xml:space="preserve">Các dự án dự kiến chấp thuận chủ trương trong năm 2025 thuộc hình thức đấu giá quyền sử dụng đất gồm 12 dự án. </t>
    </r>
    <r>
      <rPr>
        <sz val="12"/>
        <color theme="0"/>
        <rFont val="Times New Roman"/>
        <family val="1"/>
      </rPr>
      <t>Trong đó có 01 dự án đã có Quy hoạch chi tiết 1/500 (Khu dân cư và Thương mại Tân Thành), 03 dự án cần điều chỉnh Quy hoạch chi tiết 1/500, Quy hoạch phân khu và 8 dự án cần lập, điều chỉnh Quy hoạch chi tiết 1/500, cụ thể:</t>
    </r>
    <r>
      <rPr>
        <b/>
        <i/>
        <sz val="12"/>
        <color theme="0"/>
        <rFont val="Times New Roman"/>
        <family val="1"/>
      </rPr>
      <t xml:space="preserve">
- </t>
    </r>
    <r>
      <rPr>
        <i/>
        <sz val="12"/>
        <color theme="0"/>
        <rFont val="Times New Roman"/>
        <family val="1"/>
      </rPr>
      <t>Đối với các dự án cần lập, điều chỉnh Quy hoạch chi tiết 1/500 (8 dự án):</t>
    </r>
    <r>
      <rPr>
        <sz val="12"/>
        <color theme="0"/>
        <rFont val="Times New Roman"/>
        <family val="1"/>
      </rPr>
      <t xml:space="preserve"> Khu đô thị - du lịch sinh thái bãi bồi Vĩnh Mỹ; Khu dân cư và chợ Nhơn Hưng; Khu du lịch hồ Soài So; Khu dân cư, thương mại - dịch vụ, khu phức hợp, Trung tâm thương mại tổng hợp; Đầu tư xây dựng và kinh doanh Khu Thương mại và Vui chơi Giải trí Vĩnh Xương mở rộng; Khu thương mại, dịch vụ và vui chơi giải trí thị trấn Tịnh Biên (nay là phường Tịnh Biên); Trung tâm Thương mại Hội nghị - Nhà hàng Khách sạn phường Long Hưng; Bãi xe rừng tràm Trà Sư.
</t>
    </r>
    <r>
      <rPr>
        <i/>
        <sz val="12"/>
        <color theme="0"/>
        <rFont val="Times New Roman"/>
        <family val="1"/>
      </rPr>
      <t>- Riêng đối với các dự án cần điều chỉnh quy hoạch phân khu và quy hoạch chi tiết 1/500 (3 dự án):</t>
    </r>
    <r>
      <rPr>
        <sz val="12"/>
        <color theme="0"/>
        <rFont val="Times New Roman"/>
        <family val="1"/>
      </rPr>
      <t xml:space="preserve"> Khu phức hợp trung tâm thương mại, nhà ở cao cấp (KS 5 sao) tại Khu đất Trung tâm văn hóa – thể dục thể thao thành phố Long Xuyên (cũ) diện tích khoảng 1,63 ha tại phường Mỹ Long, Khu phức hợp trung tâm thương mại, nhà ở cao cấp (KS 5 sao) tại địa điểm trụ sở cũ Công an tỉnh An Giang, Khu phức hợp trung tâm thương mại, nhà ở cao cấp (KS 5 sao) tại khu đất Bến xe Bình Khánh (cũ).
</t>
    </r>
    <r>
      <rPr>
        <i/>
        <sz val="12"/>
        <color theme="0"/>
        <rFont val="Times New Roman"/>
        <family val="1"/>
      </rPr>
      <t>- Còn lại 1 dự án đã có Quy hoạch chi tiết 1/500 (Khu dân cư và Thương mại Tân Thành):</t>
    </r>
    <r>
      <rPr>
        <sz val="12"/>
        <color theme="0"/>
        <rFont val="Times New Roman"/>
        <family val="1"/>
      </rPr>
      <t xml:space="preserve"> tiếp tục triển khai thực hiện các bước tiếp theo của quy trình đấu giá QSDĐ.</t>
    </r>
  </si>
  <si>
    <t>SNN&amp;MT, SXD, TTPT Quỹ đất tỉnh</t>
  </si>
  <si>
    <t>Sở XD, TTPT Quỹ đất tỉnh</t>
  </si>
  <si>
    <t>Cảnh sát PCCC AG</t>
  </si>
  <si>
    <t>TTPT Quỹ đất tỉnh</t>
  </si>
  <si>
    <t>TTPT Quỹ đất tỉnh, Sở XD, Công ty CP Điện Nước AG</t>
  </si>
  <si>
    <t>Công ty CP Điện lực AG</t>
  </si>
  <si>
    <t>TTPT Quỹ đất tỉnh, SXD</t>
  </si>
  <si>
    <r>
      <t xml:space="preserve">Theo khoản 5 Điều 55 Nghị định số 102/2024/NĐ-CP (không quy định thời gian)
</t>
    </r>
    <r>
      <rPr>
        <i/>
        <sz val="13"/>
        <rFont val="Times New Roman"/>
        <family val="1"/>
      </rPr>
      <t>"Cơ quan có chức năng quản lý đất đai tổ chức xác định giá khởi điểm theo quy định của pháp luật.''</t>
    </r>
  </si>
  <si>
    <t>Sở XD, NNMT, các Sở ngành, TTPT Quỹ đất tỉnh</t>
  </si>
  <si>
    <t>Các Sở, Ban, ngành, TTPT Quỹ đất tỉnh</t>
  </si>
  <si>
    <t>Sở TC, TTPT Quỹ đất tỉnh</t>
  </si>
  <si>
    <t>Văn phòng UBND tỉnh</t>
  </si>
  <si>
    <t>Phê duyệt điều chỉnh cục bộ Quy hoạch phân khu</t>
  </si>
  <si>
    <t>Các sở ngành</t>
  </si>
  <si>
    <t>Sở XD, NNMT, TC</t>
  </si>
  <si>
    <t>UBND Long Xuyên</t>
  </si>
  <si>
    <t>Lập, thẩm định và trình phê duyệt điều chỉnh cục bộ Quy hoạch phân khu</t>
  </si>
  <si>
    <t>Xin chủ trương điều chỉnh Quy hoạch phân khu cải tạo khóm 1, khóm 1 và một phần Khóm Phó Quế</t>
  </si>
  <si>
    <t>ĐIỀU CHỈNH CỤC BỘ QUY HOẠCH PHÂN KHU VÀ ĐIỀU CHỈNH QUY HOẠCH CHI TIẾT 1/500 (NẾU CÓ)</t>
  </si>
  <si>
    <t>Sở TC, Sở NN&amp;MT</t>
  </si>
  <si>
    <t>Phê duyệt phương án khai thác theo quy định của pháp luật quản lý tài sản công và đất đai</t>
  </si>
  <si>
    <t>Trung tâm PT quỹ đát tỉnh</t>
  </si>
  <si>
    <t>Lập và trình phương án khai thác theo quy định của pháp luật quản lý tài sản công và đất đai</t>
  </si>
  <si>
    <t>Xin chủ trương bàn giao tài sản, khu đất cho Trung tâm Phát triển quỹ đất tỉnh quản lý và đề xuất phương án khai thác</t>
  </si>
  <si>
    <t>Đã thông qua Thành viên UBND tỉnh ngày 17/3/2025</t>
  </si>
  <si>
    <t>Trình thông qua phương án tổng thể chuyển giao, khai thác cơ sở nhà đất</t>
  </si>
  <si>
    <t>XIN CHỦ TRƯƠNG CHUYỂN GIAO TÀI SẢN NHÀ ĐẦT VÀ PHƯƠNG ÁN KHAI THÁC</t>
  </si>
  <si>
    <r>
      <t xml:space="preserve">DỰ ÁN: KHU PHỨC HỢP TRUNG TÂM THƯƠNG MẠI KẾT HỢP NHÀ Ở CAO CẤP (KS 5 SAO) TẠI ĐỊA ĐIỂM TRỤ SỞ CŨ CÔNG AN TỈNH AN GIANG
</t>
    </r>
    <r>
      <rPr>
        <sz val="16"/>
        <rFont val="Times New Roman"/>
        <family val="1"/>
      </rPr>
      <t>Đơn vị đề xuất dự án: Ủy ban nhân dân thành phố Long Xuyên
Địa điểm: Phường Mỹ Long, TP Long Xuyên; Quy mô:     ha; Tổng vốn đầu tư:  2.200 tỷ đồng</t>
    </r>
  </si>
  <si>
    <t>UBND P. Bình Khánh</t>
  </si>
  <si>
    <r>
      <t>- Theo Điểm d Khoản 9 Điều 55 Nghị định số 102/2024/NĐ-CP:</t>
    </r>
    <r>
      <rPr>
        <i/>
        <sz val="11.5"/>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1.5"/>
        <rFont val="Times New Roman"/>
        <family val="1"/>
      </rPr>
      <t>- Theo Khoản 5 Điều 229 Luật Đất đai 2024:</t>
    </r>
    <r>
      <rPr>
        <i/>
        <sz val="11.5"/>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1.5"/>
        <rFont val="Times New Roman"/>
        <family val="1"/>
      </rPr>
      <t xml:space="preserve">
- Theo Khoản 1 Điều 22 Nghị định số 101/2024/NĐ-CP:
</t>
    </r>
    <r>
      <rPr>
        <i/>
        <sz val="11.5"/>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</si>
  <si>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 xml:space="preserve"> Sở XD, Sở TC, Sở NN&amp;MT,</t>
  </si>
  <si>
    <t>Trung tâm PT Quỹ đất tỉnh</t>
  </si>
  <si>
    <t>RÀ SOÁT, LẬP, ĐIỀU CHỈNH CÁC QUY HOẠCH ĐẢM BẢO TÍNH THỐNG NHẤT TRƯỚC KHI LẬP HỒ SƠ ĐẤU GIÁ</t>
  </si>
  <si>
    <r>
      <t xml:space="preserve">DỰ ÁN: KHU PHỨC HỢP TRUNG TÂM THƯƠNG MẠI DỊCH VỤ KẾT HỢP CĂN HỘ CAO CẤP TẠI KHU ĐẤT BẾN XE BÌNH KHÁNH (CŨ)
</t>
    </r>
    <r>
      <rPr>
        <sz val="16"/>
        <rFont val="Times New Roman"/>
        <family val="1"/>
      </rPr>
      <t>Đơn vị đề xuất dự án: Ủy ban nhân dân thành phố Long Xuyên
Địa điểm: Phường Bình Khánh, TP Long Xuyên; Quy mô:     ha; Tổng vốn đầu tư:      tỷ đồng</t>
    </r>
  </si>
  <si>
    <r>
      <rPr>
        <b/>
        <sz val="16"/>
        <rFont val="Times New Roman"/>
        <family val="1"/>
      </rPr>
      <t>DỰ ÁN: KHU CHUNG CƯ PHỨC HỢP SAO MAI LOTUS LAKE (KHÁCH SẠN 4-5 SAO)</t>
    </r>
    <r>
      <rPr>
        <sz val="16"/>
        <rFont val="Times New Roman"/>
        <family val="1"/>
      </rPr>
      <t xml:space="preserve">
Đơn vị đề xuất dự án: Tập đoàn Sao Mai
Địa điểm: Phường Bình Khánh, thành phố Long Xuyên; Quy mô: 0,1 ha; Tổng vốn đầu tư:  840 tỷ đồng</t>
    </r>
  </si>
  <si>
    <t xml:space="preserve"> DANH MỤC DỰ ÁN CÓ KHẢ NĂNG CHẤP THUẬN CHỦ TRƯƠNG ĐẦU TƯ TRONG NĂM 2025 (28 DỰ ÁN)</t>
  </si>
  <si>
    <t>PHỤ LỤC 3.1</t>
  </si>
  <si>
    <t>PHỤ LỤC 3.2</t>
  </si>
  <si>
    <t>PHỤ LỤC 3.3</t>
  </si>
  <si>
    <t>PHỤ LỤC 3.4</t>
  </si>
  <si>
    <t>PHỤ LỤC 3.6</t>
  </si>
  <si>
    <t>PHỤ LỤC 3.5</t>
  </si>
  <si>
    <t>PHỤ LỤC 3.7</t>
  </si>
  <si>
    <t>PHỤ LỤC 3.8</t>
  </si>
  <si>
    <t>PHỤ LỤC 3.9</t>
  </si>
  <si>
    <t>PHỤ LỤC 3.10</t>
  </si>
  <si>
    <t>Chi tiết</t>
  </si>
  <si>
    <t>PHỤ LỤC 3.11</t>
  </si>
  <si>
    <t>PHỤ LỤC 3.12</t>
  </si>
  <si>
    <t>PHỤ LỤC 3.13</t>
  </si>
  <si>
    <t>PHỤ LỤC 3.14</t>
  </si>
  <si>
    <t>PHỤ LỤC 3.15</t>
  </si>
  <si>
    <t>PHỤ LỤC 3.16</t>
  </si>
  <si>
    <t>PHỤ LỤC 3.17</t>
  </si>
  <si>
    <t>PHỤ LỤC 3.18</t>
  </si>
  <si>
    <t>PHỤ LỤC 3.19</t>
  </si>
  <si>
    <t>PHỤ LỤC 3.20</t>
  </si>
  <si>
    <t>PHỤ LỤC 3.21</t>
  </si>
  <si>
    <t>PHỤ LỤC 3.22</t>
  </si>
  <si>
    <t>PHỤ LỤC 3.23</t>
  </si>
  <si>
    <t>PHỤ LỤC 3.24</t>
  </si>
  <si>
    <t>PHỤ LỤC 3.25</t>
  </si>
  <si>
    <t>PHỤ LỤC 3.26</t>
  </si>
  <si>
    <t>PHỤ LỤC 3.27</t>
  </si>
  <si>
    <t>PHỤ LỤC 3.28</t>
  </si>
  <si>
    <t xml:space="preserve">Chi tiết về quy trình các bước và thời gian thực hiện cụ thể đính kèm Phụ lục 3.1 </t>
  </si>
  <si>
    <t>Chi tiết về quy trình các bước và thời gian thực hiện cụ thể đính kèm Phụ lục 3.2</t>
  </si>
  <si>
    <t>Chi tiết về quy trình các bước và thời gian thực hiện cụ thể đính kèm Phụ lục 3.3</t>
  </si>
  <si>
    <t>Chi tiết về quy trình các bước và thời gian thực hiện cụ thể đính kèm Phụ lục 3.4</t>
  </si>
  <si>
    <t>Chi tiết về quy trình các bước và thời gian thực hiện cụ thể đính kèm Phụ lục 3.5</t>
  </si>
  <si>
    <t>Chi tiết về quy trình các bước và thời gian thực hiện cụ thể đính kèm Phụ lục 3.6</t>
  </si>
  <si>
    <t>Chi tiết về quy trình các bước và thời gian thực hiện cụ thể đính kèm Phụ lục 3.7</t>
  </si>
  <si>
    <t>Chi tiết về quy trình các bước và thời gian thực hiện cụ thể đính kèm Phụ lục 3.8</t>
  </si>
  <si>
    <t>Chi tiết về quy trình các bước và thời gian thực hiện cụ thể đính kèm Phụ lục 3.9</t>
  </si>
  <si>
    <t>Chi tiết về quy trình các bước và thời gian thực hiện cụ thể đính kèm Phụ lục 3.10</t>
  </si>
  <si>
    <t>Chi tiết về quy trình các bước và thời gian thực hiện cụ thể đính kèm Phụ lục 3.11</t>
  </si>
  <si>
    <t>Chi tiết về quy trình các bước và thời gian thực hiện cụ thể đính kèm Phụ lục 3.12</t>
  </si>
  <si>
    <t>Chi tiết về quy trình các bước và thời gian thực hiện cụ thể đính kèm Phụ lục 3.13</t>
  </si>
  <si>
    <t>Chi tiết về quy trình các bước và thời gian thực hiện cụ thể đính kèm Phụ lục 3.14</t>
  </si>
  <si>
    <t>Chi tiết về quy trình các bước và thời gian thực hiện cụ thể đính kèm Phụ lục 3.15</t>
  </si>
  <si>
    <t>Chi tiết về quy trình các bước và thời gian thực hiện cụ thể đính kèm Phụ lục 3.16</t>
  </si>
  <si>
    <t>Chi tiết về quy trình các bước và thời gian thực hiện cụ thể đính kèm Phụ lục 3.17</t>
  </si>
  <si>
    <t>Chi tiết về quy trình các bước và thời gian thực hiện cụ thể đính kèm Phụ lục 3.18</t>
  </si>
  <si>
    <t>Chi tiết về quy trình các bước và thời gian thực hiện cụ thể đính kèm Phụ lục 3.19</t>
  </si>
  <si>
    <t>Chi tiết về quy trình các bước và thời gian thực hiện cụ thể đính kèm Phụ lục 3.20</t>
  </si>
  <si>
    <t>Chi tiết về quy trình các bước và thời gian thực hiện cụ thể đính kèm Phụ lục 3.21</t>
  </si>
  <si>
    <t>Chi tiết về quy trình các bước và thời gian thực hiện cụ thể đính kèm Phụ lục 3.22</t>
  </si>
  <si>
    <t>Chi tiết về quy trình các bước và thời gian thực hiện cụ thể đính kèm Phụ lục 3.23</t>
  </si>
  <si>
    <t>Chi tiết về quy trình các bước và thời gian thực hiện cụ thể đính kèm Phụ lục 3.24</t>
  </si>
  <si>
    <t>Chi tiết về quy trình các bước và thời gian thực hiện cụ thể đính kèm Phụ lục 3.25</t>
  </si>
  <si>
    <t>Chi tiết về quy trình các bước và thời gian thực hiện cụ thể đính kèm Phụ lục 3.26</t>
  </si>
  <si>
    <t>Chi tiết về quy trình các bước và thời gian thực hiện cụ thể đính kèm Phụ lục 3.27</t>
  </si>
  <si>
    <t>Chi tiết về quy trình các bước và thời gian thực hiện cụ thể đính kèm Phụ lục 3.28</t>
  </si>
  <si>
    <r>
      <t xml:space="preserve">Theo điểm a khoản 4 Điều 33 Nghị định số 31/2021/NĐ-CP
</t>
    </r>
    <r>
      <rPr>
        <i/>
        <sz val="14"/>
        <rFont val="Times New Roman"/>
        <family val="1"/>
      </rPr>
      <t>"a) Nhà đầu tư hoặc cơ quan nhà nước có thẩm quyền nộp 04 bộ hồ sơ đề nghị chấp thuận chủ trương đầu tư theo quy định tại khoản 1 hoặc khoản 2 Điều 33 của Luật Đầu tư, các khoản 2 và 3 Điều 31 của Nghị định này cho cơ quan đăng ký đầu tư"</t>
    </r>
  </si>
  <si>
    <t>- Quyết định số  1692/QĐ-UBND ngày 18/7/2018 của UBND tỉnh An Giang về việc phê duyệt đồ án quy hoạch phân khu chức năng tỷ lệ 1/2000 hai bên đường dẫn vào cầu Long Bình, thị trấn Long Bình.
- Quyết định số 305/QĐ-UBND ngày 07/03/2025 của UBND tỉnh về việc phê duyệt điều chỉnh quy hoạch sử dụng đất thời kỳ 2021-2030 huyện An Phú, tỉnh An Giang</t>
  </si>
  <si>
    <t>- Quyết định số 1069/QĐ-UBND ngày 04/07/2024 của UBND tỉnh An Giang về việc phê duyệt điều chỉnh Chương trình phát triển nhà ở tỉnh An Giang giai đoạn 2021-2025 và định hướng đến năm 2030
- Quyết định số 358/QĐ-UBND ngày 19/03/2025 của UBND tỉnh về việc phê duyệt điều chỉnh quy hoạch sử dụng đất thời kỳ 2021-2030 thành phố Châu Đốc, tỉnh An Giang</t>
  </si>
  <si>
    <t>- Quyết định số 1269/QĐ-UBND ngày 10/08/2022 của UBND thành phố Châu Đốc về việc phê duyệt quy hoạch chi tiết tỷ lệ 1/500 khu đô thị thương mại Băc kênh đào
- Quyết định số 358/QĐ-UBND ngày 19/03/2025 của UBND tỉnh về việc phê duyệt điều chỉnh quy hoạch sử dụng đất thời kỳ 2021-2030 thành phố Châu Đốc, tỉnh An Giang</t>
  </si>
  <si>
    <t>UBND Long Xuyên (hoặc giao Trung tâm Phát triễn quỹ đất tỉnh) làm bên mời thầu</t>
  </si>
  <si>
    <t>Sở TC,  Sở XD</t>
  </si>
  <si>
    <t>UBND Tân Châu</t>
  </si>
  <si>
    <t>UBND Tân Châu hoặc Nhà đầu tư</t>
  </si>
  <si>
    <t>UBND Châu Phú, Nhà đầu tư</t>
  </si>
  <si>
    <t>UBND Châu Phú</t>
  </si>
  <si>
    <t>UBND An Phú</t>
  </si>
  <si>
    <t>UBND An Phú, Nhà đầu tư</t>
  </si>
  <si>
    <t>UBND Chợ Mới</t>
  </si>
  <si>
    <t>UBND Chợ Mới, Nhà đầu tư</t>
  </si>
  <si>
    <t>UBND CĐ
(P. KTHT hoặc P.QLĐT)</t>
  </si>
  <si>
    <t>UBND CĐ</t>
  </si>
  <si>
    <t>Các Sở, Ban, ngành và UBND CĐ</t>
  </si>
  <si>
    <t xml:space="preserve"> UBND CĐ</t>
  </si>
  <si>
    <t>UBND CĐ (P.TCKH)</t>
  </si>
  <si>
    <t>UBND CĐ (P.NNMT)</t>
  </si>
  <si>
    <t>UBND CĐ, SXD</t>
  </si>
  <si>
    <t>Sở XD, UBND CĐ</t>
  </si>
  <si>
    <t>SNN&amp;MT, SXD, UBND CĐ</t>
  </si>
  <si>
    <t>STP, SNN&amp;MT, STC, Công an CĐ</t>
  </si>
  <si>
    <t>UBND  CĐ, Sở XD, Công ty Cổ phần Điện Nước An Giang</t>
  </si>
  <si>
    <t>UBND TS</t>
  </si>
  <si>
    <t>Các Sở, Ban, ngành và UBND TS</t>
  </si>
  <si>
    <t xml:space="preserve"> UBND TS</t>
  </si>
  <si>
    <t>UBND TS (P.TCKH)</t>
  </si>
  <si>
    <t>UBND TS (P.NNMT)</t>
  </si>
  <si>
    <t>UBND TS, SXD</t>
  </si>
  <si>
    <t>UBND TS, Sở XD, Công ty CP Điện Nước AG</t>
  </si>
  <si>
    <t>Sở XD, UBND TS</t>
  </si>
  <si>
    <t>SNN&amp;MT, SXD, UBND TS</t>
  </si>
  <si>
    <t>UBND TB
(P. KTHT hoặc P.QLĐT)</t>
  </si>
  <si>
    <t>UBND TB</t>
  </si>
  <si>
    <t>Các Sở, Ban, ngành và UBND TB</t>
  </si>
  <si>
    <t xml:space="preserve"> UBND TB</t>
  </si>
  <si>
    <t>UBND TB (P.TCKH)</t>
  </si>
  <si>
    <t>UBND TB (P.NNMT)</t>
  </si>
  <si>
    <t>UBND TB, SXD</t>
  </si>
  <si>
    <t>Sở XD, UBND TB</t>
  </si>
  <si>
    <t>SNN&amp;MT, SXD, UBND TB</t>
  </si>
  <si>
    <t>STP, SNN&amp;MT, STC, Công an TB</t>
  </si>
  <si>
    <t>UBND  TB, Sở XD, Công ty CP Điện Nước AG</t>
  </si>
  <si>
    <t>UBND LX</t>
  </si>
  <si>
    <t>UBND LX (P.TCKH)</t>
  </si>
  <si>
    <t>UBND LX (P.NNMT)</t>
  </si>
  <si>
    <t>UBND LX, SXD</t>
  </si>
  <si>
    <t>Sở XD, UBND LX</t>
  </si>
  <si>
    <t>SNN&amp;MT, SXD, UBND LX</t>
  </si>
  <si>
    <t>STP, SNN&amp;MT, STC, Công an LX</t>
  </si>
  <si>
    <t>UBND  LX, Sở XD, Công ty Cổ phần Điện Nước An Giang</t>
  </si>
  <si>
    <t>Sở, Ban, ngành, UBND CT và doanh nghiệp, nhà đầu tư</t>
  </si>
  <si>
    <t>Các Sở, Ban, ngành và UBND CT</t>
  </si>
  <si>
    <t>UBND CT</t>
  </si>
  <si>
    <t>UBND CT, SXD</t>
  </si>
  <si>
    <t>UBND CT, Sở XD</t>
  </si>
  <si>
    <t>Sở XD, UBND CT</t>
  </si>
  <si>
    <t>SNN&amp;MT, SXD, UBND CT</t>
  </si>
  <si>
    <r>
      <t xml:space="preserve">Theo điểm d khoản 4 Điều 33 Nghị định số 31/2021/NĐ-CP
</t>
    </r>
    <r>
      <rPr>
        <i/>
        <sz val="16"/>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</si>
  <si>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Sở, Ban, ngành, UBND CĐ và doanh nghiệp, nhà đầu tư</t>
  </si>
  <si>
    <t>UBND CĐ, Sở XD</t>
  </si>
  <si>
    <t>Sở, Ban, ngành, UBND LX và doanh nghiệp, nhà đầu tư</t>
  </si>
  <si>
    <t>Các Sở, Ban, ngành và UBND LX</t>
  </si>
  <si>
    <t>UBND LX, Sở XD</t>
  </si>
  <si>
    <t>UBND TS, Sở XD</t>
  </si>
  <si>
    <t>Cơ quan chuyên môn trực thuộc UBND LX</t>
  </si>
  <si>
    <t>Lãnh đạo phụ trách</t>
  </si>
  <si>
    <t xml:space="preserve">- Sở Tài chính trình UBND tỉnh hủy bỏ hiệu lực Hồ sơ mời quan tâm trên hệ thống đấu thầu quốc gia. Hoàn thành trước 20/4/2025.
-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TP Long Xuyên hoặc Nhà đầu tư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
  </si>
  <si>
    <t>- Dự án đã được thu hồi chủ trương đầu tư tại Quyết định số 484/QĐ-UBND ngày 03/4/2025 để lập lại chủ trương đầu tư.
- Tập đoàn BIM quan tâm thực hiện</t>
  </si>
  <si>
    <t>PCT UBND tỉnh Ngô Công Thức</t>
  </si>
  <si>
    <t xml:space="preserve">-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TP Long Xuyên hoặc Nhà đầu tư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
  </si>
  <si>
    <t>- Dự án đã được Ủy ban nhân dân tỉnh thu hồi chủ trương đầu tư để lập lại chủ trương đầu tư
- Tập đoàn T&amp;T quan tâm thực hiện</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</si>
  <si>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TP Long Xuyên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</si>
  <si>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Dự án đang thực hiện thủ tục chấp thuận chủ trương đầu tư nhưng do một số vị trí chưa phù hợp Quy hoạch chung nên đã giao Ủy ban nhân dân thành phố Long Xuyên rà soát, đề xuất lại dự án đảm bảo phù hợp</t>
  </si>
  <si>
    <r>
      <t>Khu đô thị mới</t>
    </r>
    <r>
      <rPr>
        <b/>
        <sz val="13"/>
        <rFont val="Times New Roman"/>
        <family val="1"/>
      </rPr>
      <t xml:space="preserve"> Long Thạnh</t>
    </r>
  </si>
  <si>
    <t>- Quyết định số 1263/QĐ-UBND ngày 26/4/2017 của UBND tỉnh An Giang về việc phê duyệt đồ án quy hoạch chung thị xã Tân Châu, tỉnh An Giang đến năm 2035 
- Quyết định số 2794/QĐ-UBND ngày (01/12/2020 của UBND tỉnh An Giang về việc phê duyệt đồ án quy hoạch chi tiết xây dụng tỷ lệ 1/500 Khu đô thị mới Sao Mai phường Long Thạnh, thị xã Tân Châu, tỉnh An Giang.</t>
  </si>
  <si>
    <r>
      <t xml:space="preserve">- Sở Tài chính tiếp tục rà soát, báo cáo UBND tỉnh phương án xử lý chủ trương dự án đã cấp theo Kết luận số 77 của Bộ Chính trị và vận dụng Nghị quyết 171 của Quốc hội, Nghị định 75/2025/NĐ-CP của Chính phủ. </t>
    </r>
    <r>
      <rPr>
        <b/>
        <sz val="12"/>
        <rFont val="Times New Roman"/>
        <family val="1"/>
      </rPr>
      <t>Hoàn thành trước 15/4/2025</t>
    </r>
    <r>
      <rPr>
        <sz val="12"/>
        <rFont val="Times New Roman"/>
        <family val="1"/>
      </rPr>
      <t xml:space="preserve">
- Trường hợp UBND tỉnh thống nhất thu hồi chủ trương đầu tư, Sở Tài chính tổng hợp, báo cáo UBND tỉnh trình HĐND tỉnh thông qua Nghị quyết danh mục khu đất đấu thầu tại kỳ họp gần nhất hoặc giữa năm 2025. Đồng thời Sở NN&amp;MT rà soát hiệu lực pháp lý của danh mục thu hồi đất và lập danh mục thu hồi đất trình cấp thẩm quyền thông qua. </t>
    </r>
    <r>
      <rPr>
        <b/>
        <sz val="12"/>
        <rFont val="Times New Roman"/>
        <family val="1"/>
      </rPr>
      <t>Hoàn thành trong tháng 5 hoặc chậm nhất tháng 7/2025</t>
    </r>
    <r>
      <rPr>
        <sz val="12"/>
        <rFont val="Times New Roman"/>
        <family val="1"/>
      </rPr>
      <t xml:space="preserve">
- Trường hợp UBND tỉnh cho phép vận dụng Nghị quyết 171 của Quốc hội, Nghị định 75/2025/NĐ-CP của Chính phủ tiếp tục thực hiện theo cơ chế thí điểm nhà ở thương mại thì Sở NN&amp;MT tổng hợp, báo cáo UBND tỉnh trình HĐND tỉnh thông qua danh mục các khu đất được phép thí điểm thực hiện nhà ở thương mại để triển khai thực hiện các bước tiếp theo.</t>
    </r>
    <r>
      <rPr>
        <b/>
        <sz val="12"/>
        <rFont val="Times New Roman"/>
        <family val="1"/>
      </rPr>
      <t xml:space="preserve"> Hoàn thành trong tháng 5 hoặc chậm nhất tháng 7/2025</t>
    </r>
  </si>
  <si>
    <t>Sau khi có chủ trương thống nhất phương án xử lý vướng mắc của dự án sẽ triển khai thực hiện các bước tiếp theo theo lộ trình chi tiết đính kèm</t>
  </si>
  <si>
    <t>Khu đô thị mới Mỹ An</t>
  </si>
  <si>
    <t>'- Quyết định số 356/QĐ-UBND ngày 19/3/2025 về việc phê duyệt điều chỉnh quy hoạch sử dụng đất thời kỳ 2021-2030 huyện Chợ Mới, tỉnh An Giang</t>
  </si>
  <si>
    <t>'- Sở Tài chính tiếp tục rà soát, báo cáo UBND tỉnh chấp thuận phương án thu hồi chủ trương đầu tư đã cấp. Hoàn thành trước 20/4/2025 
-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huyện Chợ Mới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t>
  </si>
  <si>
    <t>Do dự án chưa tạo quỹ đất nên đề xuất thu hồi chủ trương đầu tư để thực hiện thủ tục đấu thầu lựa chọn nhà đầu tư là phù hợp</t>
  </si>
  <si>
    <t xml:space="preserve">Khu đô thị mới Tây thị trấn Cái Dầu </t>
  </si>
  <si>
    <t>- Quyết định số 3181/QĐ-UBND ngày 30/12/2019 của UBND tỉnh An Giang về việc phê duyệt quy hoạch chung đô thị Cải Dầu, huyện Châu Phú, tỉnh An Giang
 - Quyết định số 2038/QĐ-UBND ngày 102/7/2021 của UBND huyện Châu Phủ về việc phê duyệt đồ án quy hoạch chi tiết xây dựng tỷ lệ 1/500 dự án: Khu đô thị mới Sao Mai Tây thị trấn Cái Dầu, huyện Châu Phú, tỉnh An Giang</t>
  </si>
  <si>
    <r>
      <t xml:space="preserve">- Sở Tài chính tiếp tục rà soát, báo cáo UBND tỉnh phương án xử lý chủ trương dự án đã cấp theo Kết luận số 77 của Bộ Chính trị và vận dụng Nghị quyết 171 của Quốc hội, Nghị định 75/2025/NĐ-CP của Chính phủ. </t>
    </r>
    <r>
      <rPr>
        <b/>
        <sz val="11"/>
        <rFont val="Times New Roman"/>
        <family val="1"/>
      </rPr>
      <t>Hoàn thành trước 15/4/2025</t>
    </r>
    <r>
      <rPr>
        <sz val="11"/>
        <rFont val="Times New Roman"/>
        <family val="1"/>
      </rPr>
      <t xml:space="preserve">
- Trường hợp UBND tỉnh thống nhất thu hồi chủ trương đầu tư, Sở Tài chính tổng hợp, báo cáo UBND tỉnh trình HĐND tỉnh thông qua Nghị quyết danh mục khu đất đấu thầu tại kỳ họp gần nhất hoặc giữa năm 2025. Đồng thời Sở NN&amp;MT rà soát hiệu lực pháp lý của danh mục thu hồi đất và lập danh mục thu hồi đất trình cấp thẩm quyền thông qua. </t>
    </r>
    <r>
      <rPr>
        <b/>
        <sz val="11"/>
        <rFont val="Times New Roman"/>
        <family val="1"/>
      </rPr>
      <t>Hoàn thành trong tháng 5 hoặc chậm nhất tháng 7/2025</t>
    </r>
    <r>
      <rPr>
        <sz val="11"/>
        <rFont val="Times New Roman"/>
        <family val="1"/>
      </rPr>
      <t xml:space="preserve">
- Trường hợp UBND tỉnh cho phép vận dụng Nghị quyết 171 của Quốc hội, Nghị định 75/2025/NĐ-CP của Chính phủ tiếp tục thực hiện theo cơ chế thí điểm nhà ở thương mại thì Sở NN&amp;MT tổng hợp, báo cáo UBND tỉnh trình HĐND tỉnh thông qua danh mục các khu đất được phép thí điểm thực hiện nhà ở thương mại để triển khai thực hiện các bước tiếp theo.</t>
    </r>
    <r>
      <rPr>
        <b/>
        <sz val="11"/>
        <rFont val="Times New Roman"/>
        <family val="1"/>
      </rPr>
      <t xml:space="preserve"> Hoàn thành trong tháng 5 hoặc chậm nhất tháng 7/2025</t>
    </r>
  </si>
  <si>
    <t xml:space="preserve">Khu đô thị mới Vĩnh Thạnh Trung </t>
  </si>
  <si>
    <t>- Quyết định số 1095/QĐ-UBND ngày 15/5/2020 của UBND tỉnh An Giang về việc phê duyệt đồ án quy hoạch chung đô thị Vĩnh Thạnh Trung, huyện Châu Phú, tỉnh An Giang đến năm 2030 
- Quyết định số 306/QĐ-UBND ngày 07/03/2025 của UBND tỉnh về việc phê duyệt điều chỉnh quy hoạch sử dụng đất thời kỳ 2021-2030 huyện Châu Phú, tỉnh An Giang</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</si>
  <si>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Châu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</si>
  <si>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Nhà đầu tư đề xuất thí điểm nhà ở thương mại nhưng do dự án có quy mô trên 20ha nên phải lựa chọn nhà đầu tư thông qua hình thức đấu thầu là phù hợp</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</si>
  <si>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An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</si>
  <si>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 Quyết định số 356/QĐ-UBND ngày 19/3/2025 về việc phê duyệt điều chỉnh quy hoạch sử dụng đất thời kỳ 2021-2030 huyện Chợ Mới, tỉnh An Giang</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</si>
  <si>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Chợ Mới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</si>
  <si>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 Quy hoạch chi tiết xây dựng tỷ lệ 1/500 Khu đô thị Tâi Sông Hậu, thị trấn An Phú
- Quyết định số 305/QĐ-UBND ngày 07/03/2025 của UBND tỉnh về việc phê duyệt điều chỉnh quy hoạch sử dụng đất thời kỳ 2021-2030 huyện An Phú, tỉnh An Giang</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</si>
  <si>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An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t>
    </r>
  </si>
  <si>
    <t>- UBND huyện An Phú đề xuất danh mục đấu thầu tại BC số 54/BC-UBND
- Công Ty Cổ phần Đầu tư HTG quan tâm thực hiện</t>
  </si>
  <si>
    <t>- Đơn vị: Ban Quản lý Dự án Đầu tư xây dựng và Khu vực phát triển đô thị tỉnh An Giang
- Địa chỉ: Số 8 đường số 20, khóm Tây Khánh 1, Phường Mỹ Hòa, Thành phố Long Xuyên , An Giang
- Điện thoại: (0296) 3 854494
- Email:  banqldadtxd@angiang.gov.vn</t>
  </si>
  <si>
    <t xml:space="preserve">Dự án này đã phù hợp với các quy hoạch theo các văn bản sau: 
- Công văn số 1644/VPUBND-KTN ngày 05/04/2024 của UBND tỉnh về việc chấp thuận  chủ trương đầu tư mới ô chôn lấp hợp vệ sinh số 3 với diện tích xây dựng 4,35ha,
- Vị trí đề xuất dự án thuộc phạm vi đồ án Quy hoạch chung đô thị An Châu, huyện Châu Thành, tỉnh An Giang đến năm 2035 được UBND tỉnh An Giang phê duyệt tại Quyết định số 3182/QĐ-UBND ngày 30/12/2019.
- Quyết định số 1369/QĐ-TTg ngày 15/11/2023 của Thủ tướng Chính phủ phê duyệt quy hoạch tỉnh An Giang thời kỳ 2021 - 2030, tầm nhìn đến năm 2025;
'- Quyết định số 355/QĐ-UBND ngày 19/3/2025 của UBND tỉnh về việc phê duyệt quy hoạch sử dụng đất thời kỳ 2021-2030 huyện Châu Thành, tỉnh An Giang
- Quyết định số 262/QĐ-TTg ngày 1/4/2024 của Thủ tướng Chính phủ thực hiện Quy hoạch phát triển điện lực quốc gia thời kỳ 2021-2030, tầm nhìn đến năm 2050; 
- Quyết định số 1682/QĐ-TTg ngày 28/12/2024 của Thủ tướng Chính phủ phê duyệt bổ sung, cập nhật Kế hoạch thực hiện Quy hoạch phát triển điện lực quốc gia thời kỳ 2021-2030 tầm nhìn đến năm 2050
</t>
  </si>
  <si>
    <r>
      <t xml:space="preserve">- UBND huyện Châu Thành khẩn trương điều chỉnh cục bộ quy hoạch xây dựng, đảm bảo phù hợp với Quy hoạch sử dụng đất để làm cơ sở chấp thuận thủ trương đầu tư dự án. Thời gian hoàn thành trong tháng 6 năm 2025.
- Sở NN&amp;MT hoàn thành và trình chủ trương đầu tư dự án hạ tầng kỹ thuật khu xử lý chất thải rắn. Trước 15/7/2025.
-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 xml:space="preserve">Trong tháng 5 hoặc chậm nhất tháng 7/2025
</t>
    </r>
    <r>
      <rPr>
        <sz val="12"/>
        <rFont val="Times New Roman"/>
        <family val="1"/>
      </rPr>
      <t xml:space="preserve">- Ban Quản lý dự án tỉnh sớm thực hiện các thủ tục tiếp theo để triển khai dự án và xây dựng tiêu chí đánh giá lựa chọn nhà thầu. Hoàn thành trước 15/8/2025.
- Ban Quản lý dự án tỉnh tổ chức đấu thầu theo lộ trình chi tiết đính kèm
</t>
    </r>
  </si>
  <si>
    <t>- SCT đề xuất Nhà máy điện rác Greenity An Giang 6,35 ha 2100 tỷ</t>
  </si>
  <si>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Ban Quản lý dự án tỉnh sớm thực hiện các thủ tục tiếp theo để triển khai dự án và xây dựng tiêu chí đánh giá lựa chọn nhà thầu. Hoàn thành trước 15/8/2025.
- Ban Quản lý dự án tỉnh tổ chức đấu thầu theo lộ trình chi tiết đính kèm</t>
  </si>
  <si>
    <t>Ban Quản lý dự án đầu tư xây dựng công trình Giao thông và Nông nghiệp</t>
  </si>
  <si>
    <t xml:space="preserve">Quyết định số 222/QĐ-UBND ngày 28/02/2023 của UBND tỉnh An Giang Về việc phê duyệt Dự án thành phần 1 thuộc Dự án đầu tư đầu tư xây dựng đường bộ cao tốc Châu Đốc – Cần Thơ – Sóc Trăng giai đoạn 1; Văn bản số 8261/BGTVT CĐCTVN ngày 03/8/2024 của Bộ Giao thông vận tải về việc triển khai kết luận của Thủ tướng Chính phụ về xử lý khó khăn, vướng mắc cho dự án giao thông trọng điểm khu vực đồng bằng sông Cửu Long
</t>
  </si>
  <si>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Ban Quản lý dự án tỉnh hoặc nhà đầu tư lập hồ sơ để xuất trình phê duyệt thông tin dự án theo quy định tại Điều 47 của Luật Đấu thầu.. Hoàn thành trước 15/8/2025 trình UBND tỉnh phê duyệt.
- Ban Quản lý dự án tỉnh thực hiện trình tự đấu thầu lựa chọn nhà đầu tư theo lộ trình chi tiết đính kèm</t>
  </si>
  <si>
    <t>Dự án này đã phù hợp với các quy hoạch theo các văn bản sau: 
- Quyết định số 2855/QĐ-UBND ngày 27/9/2017 của UBND tỉnh An Giang về việc phê duyệt Điều chỉnh quy hoạch phân khu tỷ lệ 1/2000 Khu dân cư Nam Sông Hậu, phường Vĩnh Mỹ, thành phố Châu Đốc, tỉnh An Giang
- Quyết định số 358/QĐ-UBND ngày 19/03/2025 của UBND tỉnh về việc phê duyệt điều chỉnh quy hoạch sử dụng đất thời kỳ 2021-2030 thành phố Châu Đốc, tỉnh An Giang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</si>
  <si>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
'- UBND TP Châu Đốc lập Đồ án quy hoạch chi tiết để đủ điều kiện đấu giá. Hoàn thành trước tháng 10/2025.
- Lập hồ sơ đề xuất chủ trương đầu tư dự án. Tháng 11/2025.
- Triển khai các thủ tục đấu giá theo lộ trình chi tiết đính kèm </t>
  </si>
  <si>
    <t xml:space="preserve"> - Ủy ban nhân dân huyện Thoại Sơn lập hồ sơ đề xuất chủ trương đầu tư dự án để đấu giá theo quy định của pháp luật về đầu tư. Hoàn thành trong tháng 5/2025.
- Thẩm định, trình phê duyệt chủ trương đầu tư và tiến hành thủ tục đấu giá quyền sử dụng đất theo lộ trình chi tiết đính kèm</t>
  </si>
  <si>
    <t>- Căn cứ Đồ án quy hoạch phân khu tỷ lệ 1/2000 Khu đô thị phía Tây thành phố Long Xuyên, đã được UBND tỉnh An Giang phê duyệt tại Quyết định số 2446/QĐ-UBND ngày 25/10/2021, vị trí khu đất thuộc phạm vi đất trường mầm non, tiểu học, THCS.
- Căn cứ Quyết định số 3097/QĐ-UBND ngày 27/12/2021 của UBND tỉnh An Giang về việc phê duyệt Quy hoạch sử dụng đất thành phố Long Xuyên thời kỳ 2021-2030 vị trí khu đất là đất giáo dục</t>
  </si>
  <si>
    <t xml:space="preserve"> - UBND TX Tịnh Biên lập Tổng mặt bằng khu đất để đấu giá. Hoàn thành trong tháng 7/2025
- Ủy ban nhân dân TX Tịnh Biên  lập hồ sơ đề xuất chủ trương đầu tư dự án để đấu giá theo quy định của pháp luật về đầu tư. Hoàn thành trong tháng 8/2025.
- Thẩm định, trình phê duyệt chủ trương đầu tư và tiến hành thủ tục đấu giá quyền sử dụng đất theo lộ trình chi tiết đính kèm</t>
  </si>
  <si>
    <t>Trung tâm Thương mại dịch vụ kết hợp căn hộ</t>
  </si>
  <si>
    <t>Dự án này đã phù hợp với các quy hoạch theo các văn bản sau: 
- Quyết định số 2575/QĐ-UBND ngày 24/10/2019 của UBND tỉnh An Giang về việc phê duyệt Đồ án điều chỉnh quy hoạch chung thành phố Long Xuyên, tỉnh An Giang đến năm 2035.
- Quyết định số 2355/QĐ-UBND ngày 28/11/2006 của UBND tỉnh An Giang về việc phê duyệt điều chỉnh Đồ án quy hoạch chi tiết Khu dân cư đường Hùng Vương nối dài, thành phố Long Xuyên, tỉnh An Giang.
- Quyết định số 2477/QĐ-UBND ngày 23/10/2020 của UBND tỉnh An Giang về việc phê duyệt điều chỉnh một phần Đồ án quy hoạch phân khu tỷ lệ 1/2000 Khu dân cư đường Hùng Vương nối dài, thành phố Long Xuyên, tỉnh An Giang.
- Thuộc Danh mục công trình, dự án trong kỳ điều chỉnh quy hoạch sử dụng đất thành phố Long Xuyên thời kỳ 2021 – 2030 (Biểu 10/CH).
- Quyết định số 2275/QĐ-UBND ngày 08/9/2022 của UBND tỉnh An Giang về việc thu hồi và giao đất cho Ủy ban nhân dân thành phố Long Xuyên.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</si>
  <si>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 Ủy ban nhân dân TP Long Xuyên lập và phê duyệt điều chỉnh Tổng mặt bằng chi tiết 1/500 để đấu giá. Hoàn thành trước 15/4/2025.
- Ủy ban nhân dân TP Long Xuyên lập hồ sơ đề xuất chủ trương đầu tư dự án để đấu giá theo quy định của pháp luật về đầu tư. Hoàn thành trong tháng 5/2025.
- Thẩm định, trình phê duyệt chủ trương đầu tư và tiến hành thủ tục đấu giá quyền sử dụng đất theo lộ trình chi tiết đính kèm
</t>
  </si>
  <si>
    <t>Cần xem lại phương án sắp xếp tài sản công, đất công trước khi lập hồ sơ đề xuất chủ trương đầu tư
- Công ty CP Phú Cường quan tâm thực hiện</t>
  </si>
  <si>
    <t xml:space="preserve"> - Đề nghị UBND  tỉnh báo cáo Ban Thường vụ Tỉnh ủy cho chủ trương kêu gọi đầu tư Trung tâm thương mại dịch vụ và khách sạn 5 sao tại khu đất này để tạo điểm nhấn cho đô thị thành phố Long Xuyên. Hoàn thành trong tháng 5/2025.
- UBND TP Long Xuyên tiến hành thực hiện lập điều chỉnh cục bộ Đồ án Quy hoạch phân khu Khóm 1, 2 và một phần Khóm Phó Quế đảm bảo phù hợp với Quy hoạch chung xây dựng thành phố Long Xuyên. Trên cơ sở đó, điều chỉnh Bản vẽ tổng mặt bằng 1/500 đảm bảo phù hợp với chức năng theo chủ trương của cơ quan có thẩm quyền. Hoàn thành trong tháng 5 năm 2025
- UBND TP Long Xuyên triển khai các thủ tục đấu giá quyền sử dụng đất để thực hiện dự án theo lộ trình chi tiết đính kèm</t>
  </si>
  <si>
    <t>- Cần xem lại phương án sắp xếp tài sản công, đất công trước khi lập hồ sơ đề xuất chủ trương đầu tư
- Công ty Cổ phần Trung tâm Thương mại Lotte Việt Nam quan tâm thực hiện</t>
  </si>
  <si>
    <t xml:space="preserve"> - Đề nghị UBND  tỉnh báo cáo Ban Thường vụ Tỉnh ủy cho chủ trương kêu gọi đầu tư Trung tâm thương mại dịch vụ và khách sạn 5 sao tại khu đất này. Hoàn thành trong tháng 5/2025.
- UBND TP Long Xuyên tiến hành thực hiện lập điều chỉnh các quy hoạch có liên quan đảm bảo phù hợp với chức năng theo chủ trương của cơ quan có thẩm quyền. Hoàn thành trong tháng 7 năm 2025
- Trung tâm Phát triển quỹ đất tỉnh triển khai các thủ tục đấu giá quyền sử dụng đất để thực hiện dự án theo lộ trình chi tiết đính kèm</t>
  </si>
  <si>
    <t>- Quyết định số 355/QĐ-UBND ngày 19/3/2025 của UBND tỉnh về việc phê duyệt quy hoạch sử dụng đất thời kỳ 2021-2030 huyện Châu Thành, tỉnh An Giang</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</si>
  <si>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5/2025</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</si>
  <si>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5/2026</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</si>
  <si>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5/2027</t>
  </si>
  <si>
    <t>- Đính kèm sơ đồ vị trí
- Công ty TNHH MTV Lộc Phát Long Xuyên đăng ký thực hiện</t>
  </si>
  <si>
    <t>- Đính kèm sơ đồ vị trí
- Chi nhánh Cty CP Tổ Chức Nhà Quốc Gia tại An Giang đăng ký thực hiện</t>
  </si>
  <si>
    <t>Các Sở, Ban ngành và địa phương nghiên cứu tham mưu tháo gỡ vướng mắc để chấp thuận chủ trương đầu tư đồng thời chấp thuận nhà đầu tư cho dự án. Đặc biệt Sở Xây dựng thẩm định trình phê duyệt điều chỉnh Cục bộ Quy hoạch phân khu 1/2000 Khu dân cư Nam Trà Ôn (tăng từ 7 tầng lên 20 tầng) để nhà đầu tư thực hiện. Thời gian hoàn thành trong tháng 5 năm 2025</t>
  </si>
  <si>
    <t>- Dự án trước đây có vướng mắc về pháp lý đối với nhà ở thương mại nên chưa chấp thuận chủ trương đầu tư
- Tập đoàn Sao Mai quan tâm thực hiện</t>
  </si>
  <si>
    <t>xã Bình Thành</t>
  </si>
  <si>
    <t>Cơ quan đề xuất dự án: UBND thành phố Long Xuyên
Địa điểm: phường Mỹ Quý và phường Mỹ Thới, TP Long Xuyên
Quy mô: 173,17 ha. Tổng mức đầu tư: 15.250 tỷ đồng</t>
  </si>
  <si>
    <t>Đã hoàn thành</t>
  </si>
  <si>
    <r>
      <t xml:space="preserve">Xin chủ trương lập điều chỉnh Quy hoạch cục bộ </t>
    </r>
    <r>
      <rPr>
        <sz val="13"/>
        <color rgb="FFFF0000"/>
        <rFont val="Times New Roman"/>
        <family val="1"/>
      </rPr>
      <t>Quy hoạch phân khu 1/2000 Khu dân cư Phía Nam đường Trần Quang Khải</t>
    </r>
  </si>
  <si>
    <r>
      <t xml:space="preserve">Lập hồ sơ mời thầu,  </t>
    </r>
    <r>
      <rPr>
        <sz val="10"/>
        <color rgb="FFFF0000"/>
        <rFont val="Times New Roman"/>
        <family val="1"/>
      </rPr>
      <t>trong đó bao gồm tiêu chí, tiêu chuẩn lựa chọn NĐT xử lý rác</t>
    </r>
  </si>
  <si>
    <t>Đang thực hiện</t>
  </si>
  <si>
    <r>
      <t xml:space="preserve">theo Khoản 1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 Cơ quan có chức năng quản lý đất đai cấp tỉnh thông báo về việc đăng ký nhu cầu thực hiện dự án thí điểm theo quy định tại Nghị quyết số 171/2024/QH15, trong đó quy định rõ thời hạn đăng ký, nội dung đăng ký theo Mẫu số 01 tại Phụ lục ban hành kèm theo Nghị định này. Việc thông báo được đăng tải trên cổng thông tin, trang thông tin điện tử của Ủy ban nhân dân cấp tỉnh, cơ quan có chức năng quản lý đất đai cấp tỉnh."</t>
    </r>
  </si>
  <si>
    <r>
      <t xml:space="preserve">theo Khoản 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"Tổ chức có nhu cầu thực hiện dự án thí điểm gửi 01 bộ hồ sơ đến cơ quan có chức năng quản lý đất đai cấp tỉnh, hồ sơ gồm:
a) Bản đăng ký theo Mẫu số 02 tại Phụ lục ban hành kèm theo Nghị định này;
b) Bản sao một trong các giấy tờ chứng minh đang có quyền sử dụng đất quy định tại khoản 2 Điều 3 của Nghị định này đối với trường hợp đang có quyền sử dụng đất;
c) Trích lục bản đồ hoặc sơ đồ vị trí khu đất đề xuất thực hiện dự án thí điểm."</t>
    </r>
  </si>
  <si>
    <r>
      <t xml:space="preserve">theo Khoản 5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"5. Trong thời hạn 15 ngày kể từ ngày kết thúc thời hạn đăng ký quy định tại khoản 1 Điều này, cơ quan có chức năng quản lý đất đai cấp tỉnh căn cứ quy định tại điểm a và điểm b khoản 1 Điều 3, khoản 1 Điều 4 Nghị quyết số 171/2024/QH15 và khoản 6 Điều này để rà soát, đánh giá điều kiện, tiêu chí của các khu đất được đề xuất thực hiện dự án thí điểm; lập Danh mục khu đất dự kiến thực hiện dự án thí điểm trình Ủy ban nhân dân cấp tỉnh."</t>
    </r>
  </si>
  <si>
    <t>Trường hợp nhiều tổ chức cùng đề xuất thực hiện dự án thí điểm trên cùng một khu đất thì ưu tiên tổ chức đang có quyền sử dụng đất. Trường hợp nhiều tổ chức thuộc trường hợp thỏa thuận nhận quyền sử dụng đất cùng đề xuất thực hiện dự án thí điểm trên cùng một khu đất thì ưu tiên tổ chức nộp hồ sơ trước.</t>
  </si>
  <si>
    <r>
      <t xml:space="preserve">theo Khoản 8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0"/>
        <rFont val="Times New Roman"/>
        <family val="1"/>
      </rPr>
      <t>"8. Hồ sơ trình ban hành Danh mục khu đất dự kiến thực hiện dự án thí điểm, gồm: a) Tờ trình của cơ quan có chức năng quản lý đất đai cấp tỉnh về việc ban hành Danh mục khu đất dự kiến thực hiện dự án thí điểm;
b) Dự thảo Tờ trình của Ủy ban nhân dân cấp tỉnh trình Hội đồng nhân dân cấp tỉnh ban hành Danh mục khu đất dự kiến thực hiện dự án thí điểm;
c) Dự thảo Nghị quyết của Hội đồng nhân dân tỉnh ban hành kèm theo Danh mục khu đất dự kiến thực hiện dự án thí điểm, gồm các nội dung chính sau: Tên, địa chỉ của tổ chức đăng ký thực hiện dự án; Tổng diện tích, vị trí khu đất thực hiện dự án (kèm theo sơ đồ vị trí, ranh giới được thể hiện trên bản đồ quy hoạch sử dụng đất cấp huyện hoặc bản đồ quy hoạch xây dựng hoặc quy hoạch đô thị); trong đó, có xác định diện tích các loại đất thuộc dự án thí điểm phải chuyển mục đích sử dụng đất mà có diện tích đất trồng lúa, đất rừng đặc dụng, đất rừng phòng hộ, đất rừng sản xuất; Tổng mức đầu tư dự kiến; Thời hạn, tiến độ thực hiện dự án; Các nội dung khác có liên quan (nếu có);
d) Báo cáo tổng hợp, trong đó có nội dung: tổng hợp đề xuất khu đất dự kiến thực hiện dự án thí điểm; phân tích và đề xuất về thứ tự ưu tiên theo quy định tại khoản 6 và khoản 7 Điều này;
đ) Dự thảo văn bản của Ủy ban nhân dân cấp tỉnh xin ý kiến Bộ Quốc phòng đối với đất quốc phòng, Bộ Công an đối với đất an ninh trong trường hợp có sử dụng diện tích đất quốc phòng, đất an ninh đã được quy hoạch đưa ra khỏi đất quốc phòng, đất an ninh để thực hiện dự án thí điểm mà dự án đó không phải do Bộ Quốc phòng, Bộ Công an tổ chức thực hiện;
e) Dự thảo Thông báo của Ủy ban nhân dân cấp tỉnh về việc chấp thuận cho tổ chức kinh doanh bất động sản được thực hiện dự án thí điểm;
g) Danh mục các trường hợp đề xuất của tổ chức kinh doanh bất động sản không được lựa chọn đưa vào danh mục và lý do không đưa vào danh mục."</t>
    </r>
  </si>
  <si>
    <r>
      <t>theo Khoản 10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10. Ủy ban nhân dân cấp tỉnh trình Hội đồng nhân dân cùng cấp thông qua Nghị quyết ban hành Danh mục khu đất dự kiến thực hiện dự án thí điểm theo quy định tại khoản 2 Điều 4 Nghị quyết số 171/2024/QH15. Hồ sơ trình gồm Tờ trình và các tài liệu quy định tại điểm c và điểm d khoản 8, khoản 9 Điều này.</t>
    </r>
    <r>
      <rPr>
        <sz val="11"/>
        <rFont val="Times New Roman"/>
        <family val="1"/>
      </rPr>
      <t>."</t>
    </r>
  </si>
  <si>
    <t>Hồ sơ gồm:
- Dự thảo Nghị quyết của Hội đồng nhân dân tỉnh ban hành kèm theo Danh mục khu đất dự kiến thực hiện dự án thí điểm, gồm các nội dung chính sau: Tên, địa chỉ của tổ chức đăng ký thực hiện dự án; Tổng diện tích, vị trí khu đất thực hiện dự án (kèm theo sơ đồ vị trí, ranh giới được thể hiện trên bản đồ quy hoạch sử dụng đất cấp huyện hoặc bản đồ quy hoạch xây dựng hoặc quy hoạch đô thị); trong đó, có xác định diện tích các loại đất thuộc dự án thí điểm phải chuyển mục đích sử dụng đất mà có diện tích đất trồng lúa, đất rừng đặc dụng, đất rừng phòng hộ, đất rừng sản xuất; Tổng mức đầu tư dự kiến;
Thời hạn, tiến độ thực hiện dự án; Các nội dung khác có liên quan (nếu có);
- Báo cáo tổng hợp, trong đó có nội dung: tổng hợp đề xuất khu đất dự kiến thực hiện dự án thí điểm; phân tích và đề xuất về thứ tự ưu tiên theo quy định tại khoản 6 và khoản 7 Điều này;</t>
  </si>
  <si>
    <r>
      <t xml:space="preserve">theo Khoản 11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"11. Hội đồng nhân dân cấp tỉnh xem xét thông qua Danh mục khu đất dự kiến thực hiện dự án thí điểm đồng thời với việc thông qua Danh mục công trình, dự án phải thu hồi đất; trường hợp Hội đồng nhân dân cấp tỉnh đã thông qua Danh mục công trình, dự án phải thu hồi đất theo quy định tại khoản 5 Điều 72 Luật Đất đai không đồng thời với thời điểm thông qua Danh mục khu đất dự kiến thực hiện dự án thí điểm thì Ủy ban nhân dân cấp tỉnh trình Danh mục khu đất dự kiến thực hiện dự án thí điểm để Hội đồng nhân dân cùng cấp xem xét, thông qua; trong đó có xác định diện tích các loại đất thuộc dự án thí điểm phải chuyển mục đích sử dụng đất mà có diện tích đất trồng lúa, đất rừng đặc dụng, đất rừng phòng hộ, đất rừng sản xuất."</t>
    </r>
  </si>
  <si>
    <r>
      <t xml:space="preserve">theo Điểm a Khoản 12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"12. Sau khi Hội đồng nhân dân cấp tỉnh thông qua Danh mục khu đất dự kiến thực hiện dự án thí điểm, Ủy ban nhân dân cấp tỉnh thực hiện các công việc sau:
a) Công bố Danh mục khu đất dự kiến thực hiện dự án thí điểm trên Cổng thông tin điện tử của Ủy ban nhân dân cấp tỉnh, đăng tải công khai trên cổng thông tin điện tử hoặc trang thông tin điện tử của cơ quan có chức năng quản lý đất đai cấp tỉnh. Việc công bố trong thời hạn 03 ngày làm việc kể từ ngày Hội đồng nhân dân cấp tỉnh ký ban hành;."</t>
    </r>
  </si>
  <si>
    <r>
      <t xml:space="preserve">theo Điểm b Khoản 12 Điều 4 Nghị định số 75/2025/NĐ-CP quy định chi tiết thi hành Nghị quyết của Quốc hội về thí điểm thực hiện dự án nhà ở thương mại thông qua thỏa thuận về nhận quyền sử dụng đất hoặc đang có quyền sử dụng đất: 
</t>
    </r>
    <r>
      <rPr>
        <i/>
        <sz val="11"/>
        <rFont val="Times New Roman"/>
        <family val="1"/>
      </rPr>
      <t>"b) Ban hành Thông báo về việc chấp thuận cho tổ chức kinh doanh bất động sản được thực hiện dự án thí điểm theo Mẫu số 03 tại Phụ lục ban hành kèm theo Nghị định này và chỉ đạo cơ quan có chức năng quản lý đất đai cấp tỉnh thông báo các trường hợp dự án không đáp ứng yêu cầu đưa vào Danh mục khu đất dự kiến thực hiện dự án thí điểm. Việc thông báo thực hiện trong thời hạn 05 ngày làm việc kể từ ngày công bố Danh mục khu đất dự kiến thực hiện dự án thí điểm."</t>
    </r>
  </si>
  <si>
    <r>
      <t>- theo Điểm 1 Điều 6 Nghị định số 75/2025/NĐ-CP quy định chi tiết thi hành Nghị quyết của Quốc hội về thí điểm thực hiện dự án nhà ở thương mại thông qua thỏa thuận về nhận quyền sử dụng đất hoặc đang có quyền sử dụng đất:</t>
    </r>
    <r>
      <rPr>
        <i/>
        <sz val="11"/>
        <rFont val="Times New Roman"/>
        <family val="1"/>
      </rPr>
      <t xml:space="preserve"> "1. Sau khi có Thông báo chấp thuận cho tổ chức được thực hiện dự án thí điểm, tổ chức kinh doanh bất động sản thực hiện thỏa thuận nhận quyền sử dụng đất với người sử dụng đất theo quy định của pháp luật về dân sự và pháp luật về đất đai. Việc xử lý đối với trường hợp khu đất thực hiện dự án thí điểm có diện tích đất do cơ quan, tổ chức của Nhà nước quản lý được thực hiện theo quy định tại Điều 59 Nghị định số 102/2024/NĐ-CP ."</t>
    </r>
    <r>
      <rPr>
        <sz val="11"/>
        <rFont val="Times New Roman"/>
        <family val="1"/>
      </rPr>
      <t xml:space="preserve">
- theo Khoản 1 Điều 60 Nghị định số 102/2024/NĐ-CP: </t>
    </r>
    <r>
      <rPr>
        <i/>
        <sz val="11"/>
        <rFont val="Times New Roman"/>
        <family val="1"/>
      </rPr>
      <t>"1. Tổ chức kinh tế có nhu cầu nhận chuyển nhượng, thuê quyền sử dụng đất, nhận góp vốn bằng quyền sử dụng đất để thực hiện dự án đầu tư thì có trích lục vị trí khu đất mà nhà đầu tư đề xuất thực hiện dự án và văn bản đề nghị theo Mẫu số 07 tại Phụ lục ban hành kèm theo Nghị định này gửi Ủy ban nhân dân cấp tỉnh nơi có đất."</t>
    </r>
  </si>
  <si>
    <t>Phụ lục</t>
  </si>
  <si>
    <t>I. DANH MỤC DỰ ÁN ĐẤU THẦU LỰA CHỌN NHÀ ĐẦU TƯ (18 DỰ ÁN)</t>
  </si>
  <si>
    <t>Dự án này đã phù hợp với các quy hoạch theo các văn bản sau: 
'- Quyết định số 2446/QĐ-UBND ngày 25/10/2021 của UBND tỉnh về việc phê duyệt Đồ án quy hoạch phân khu tỷ lệ 1/2000 Khu đô thị phía Tây thành phố Long Xuyên, tỉnh An Giang.
- Quyết định số 2575/QĐ-UBND ngày 24/10/2019 của UBND tỉnh An Giang về việc phê duyệt Đồ án điều chỉnh quy hoạch chung thành phố Long Xuyên, tỉnh An Giang đến năm 2035.
- Thuộc dự án có thu hồi đất năm 2022 (Danh mục 01 Nghị Quyết số 05/NQ-HĐND ngày 14/4/2022 của HĐND tỉnh An Giang);
- Quyết định số 1369/QĐ-TTg ngày 15/11/2023 của Thủ tướng Chính phủ phê duyệt quy hoạch tỉnh An Giang thời kỳ 2021-2030 tầm nhìn đến năm 2050.
- Thuộc danh mục công trình dự án trong kỳ điều chỉnh quy hoạch sử dụng đất thành phố Long Xuyên thời kyd 2021-2030 (Biểu 10/CH)
- Dự án đủ điều kiện để thực hiện các thủ tục để đề xuất  chủ trương đầu tư, trong quá trình lập hồ sơ đề xuất dự án sẽ xem xét, xác định cụ thể quy mô, ranh giói, vị trí để đảm bảo phù hợp theo quy định</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</si>
  <si>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24/10/2019.
- Quyết định số 2446/QĐ-UBND ngày 25/10/2021 của UBND tỉnh về việc phê duyệt Đồ án quy hoạch phân khu tỷ lệ 1/2000 Khu đô thị phía Tây thành phố Long Xuyên, tỉnh An Giang.
- Thuộc dự án có thu hồi đất năm 2021 (Danh mục 02 Nghị quyết 02/2021/NQ-HĐND ngày 15/03/2021 của HĐND tỉnh An Giang;
- Thuộc Danh mục công trình, dự án trong kỳ điều chỉnh quy hoạch sử dụng đất thành phố Long Xuyên thời kỳ 2021 – 2030 (Biểu 10/CH).
- Quyết định số 1369/QĐ-TTg ngày 15/11/2023 của Thủ tường Chính phủ phê duyệt quy hoạch tỉnh An Giang thhoiwf kỳ 2021-2030, tầm nhìn đến năm 2050.
 - Dự án đã đủ điều kiện để thực hiện các thủ tục về đề xuất chủ trương đầu tư trong quá trình lập hồ sơ đề xuất dự án sẽ xem xét, xác định cụ thể quy mô, ranh giới, vị trí để đảm bảo phù hợp thheo quy định</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</si>
  <si>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24/10/2019; đồ án quy hoạch phân khu tỷ lệ 1/2000 Khu dân cư phía Nam đường Trần Quang Khải, phường Mỹ Thới và phường Mỹ Thạnh thành phố Long Xuyên, tỉnh An Giang được UBND tỉnh phê duyệt tại Quyết định số 2891/QĐ-UBND ngày 04/12/2019.
 - Văn bản số 2932/VPUBND-KTN ngày 10/6/2024 của VPUBND tỉnh về việc thống nhất chủ trương điều chỉnh Đồ án quy hoạch phân khu tỷ lệ 1/2000 Khu dân cư phía Nam đường Trần Quang Khải để phù hợp theo quy hoạch chung của UBND TPLX
- Thuộc Danh mục công trình, dự án trong kỳ điều chỉnh quy hoạch sử dụng đất thành phố Long Xuyên thời kỳ 2021 – 2030 (Biểu 10/CH).
- Thuộc danh mục dự án Ưu tiên đầu tư tỉnh An Giang thời kỳ 2021-2030 (Kèm theo Quyết định phê duyệt quy hoạch số 1369/QĐ-TTg ngày 15/11/2023 của Thủ tường Chính phủ)
- Thuộc dự án có thu hồi đất năm 2022 (Danh mục 01 Nghị quyết số 05/NQ-HĐND ngày 14/4/2022 của Hội đồng nhân dân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</si>
  <si>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II. DANH MỤC DỰ ÁN ĐẤU GIÁ (12 DỰ ÁN)</t>
  </si>
  <si>
    <t>- Về quy hoạch xây dựng: Khu đất dự kiến thực hiện dự án phù hợp với Đồ án điều chỉnh quy hoạch chung thành phố Long Xuyên, tỉnh An Giang đến năm 2035 được phê duyệt tại Quyết định số 2575/QĐ-UBND ngày 24/10/2019 của Ủy ban nhân dân tỉnh An Giang
- Quyết định số 2446/QĐ-UBND ngày 25/10/2021 của UBND tỉnh An Giang về việc phê duyệt đồ án Quy hoạch phân khu tỷ lệ 1/2000 Khu đô thị phía Tây thành phố Long Xuyên tỉnh An Giang.
- Về quy hoạch sử dụng đất: Khu đất dự kiến thực hiện dự án phù hợp với Quy hoạch sử dụng đất thành phố Long Xuyên thời kỳ 2021-2030 được cấp thẩm quyền phê duyệt</t>
  </si>
  <si>
    <t>IV. DANH MỤC DỰ ÁN CHẤP THUẬN CHỦ TRƯƠNG ĐẦU TƯ ĐỒNG THỜI CHẤP THUẬN NHÀ ĐẦU TƯ (8 DỰ ÁN)</t>
  </si>
  <si>
    <t>Cơ quan đề xuất dự án: UBND thành phố Long Xuyên
Địa điểm: phường Mỹ Phước và phường Mỹ Quý, TP Long Xuyên
Quy mô: 37,1 ha. Tổng mức đầu tư: 14.100 tỷ đồng</t>
  </si>
  <si>
    <t>Cơ quan đề xuất dự án: UBND thành phố Long Xuyên
Địa điểm: Phường Mỹ Hòa, thành phố Long Xuyên
Quy mô: 124,6 ha. Tổng mức đầu tư: ./. tỷ đồng</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</si>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</sst>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0.0000"/>
    <numFmt numFmtId="166" formatCode="_-* #,##0_-;\-* #,##0_-;_-* &quot;-&quot;??_-;_-@_-"/>
    <numFmt numFmtId="167" formatCode="_-* #,##0.000_-;\-* #,##0.000_-;_-* &quot;-&quot;??_-;_-@_-"/>
  </numFmts>
  <fonts count="62" x14ac:knownFonts="1">
    <font>
      <sz val="11"/>
      <color theme="1"/>
      <name val="Calibri"/>
      <family val="2"/>
      <scheme val="minor"/>
    </font>
    <font>
      <sz val="11"/>
      <color theme="1"/>
      <name val="Calibri"/>
      <family val="2"/>
      <scheme val="minor"/>
    </font>
    <font>
      <sz val="11"/>
      <name val="Calibri"/>
      <family val="2"/>
      <scheme val="minor"/>
    </font>
    <font>
      <b/>
      <sz val="14"/>
      <name val="Times New Roman"/>
      <family val="1"/>
    </font>
    <font>
      <i/>
      <sz val="18"/>
      <name val="Times New Roman"/>
      <family val="1"/>
    </font>
    <font>
      <sz val="13"/>
      <name val="Calibri"/>
      <family val="2"/>
      <scheme val="minor"/>
    </font>
    <font>
      <b/>
      <sz val="11"/>
      <color rgb="FFFF0000"/>
      <name val="Times New Roman"/>
      <family val="1"/>
    </font>
    <font>
      <b/>
      <sz val="13"/>
      <name val="Times New Roman"/>
      <family val="1"/>
    </font>
    <font>
      <b/>
      <sz val="11"/>
      <name val="Times New Roman"/>
      <family val="1"/>
    </font>
    <font>
      <b/>
      <sz val="10"/>
      <name val="Times New Roman"/>
      <family val="1"/>
    </font>
    <font>
      <b/>
      <sz val="13"/>
      <color rgb="FFFF0000"/>
      <name val="Times New Roman"/>
      <family val="1"/>
    </font>
    <font>
      <sz val="11"/>
      <name val="Times New Roman"/>
      <family val="1"/>
    </font>
    <font>
      <sz val="13"/>
      <name val="Times New Roman"/>
      <family val="1"/>
    </font>
    <font>
      <sz val="12.5"/>
      <name val="Times New Roman"/>
      <family val="1"/>
    </font>
    <font>
      <sz val="12"/>
      <name val="Times New Roman"/>
      <family val="1"/>
    </font>
    <font>
      <sz val="11"/>
      <color rgb="FFFF0000"/>
      <name val="Times New Roman"/>
      <family val="1"/>
    </font>
    <font>
      <sz val="13"/>
      <color rgb="FFFF0000"/>
      <name val="Times New Roman"/>
      <family val="1"/>
    </font>
    <font>
      <sz val="12"/>
      <color rgb="FFFF0000"/>
      <name val="Times New Roman"/>
      <family val="1"/>
    </font>
    <font>
      <sz val="11"/>
      <color rgb="FFFF0000"/>
      <name val="Calibri"/>
      <family val="2"/>
      <scheme val="minor"/>
    </font>
    <font>
      <sz val="14"/>
      <name val="Times New Roman"/>
      <family val="1"/>
    </font>
    <font>
      <sz val="14"/>
      <color rgb="FFFF0000"/>
      <name val="Times New Roman"/>
      <family val="1"/>
    </font>
    <font>
      <b/>
      <i/>
      <sz val="14"/>
      <name val="Times New Roman"/>
      <family val="1"/>
    </font>
    <font>
      <i/>
      <sz val="14"/>
      <name val="Times New Roman"/>
      <family val="1"/>
    </font>
    <font>
      <sz val="10"/>
      <name val="Times New Roman"/>
      <family val="1"/>
    </font>
    <font>
      <b/>
      <i/>
      <u/>
      <sz val="10"/>
      <name val="Times New Roman"/>
      <family val="1"/>
    </font>
    <font>
      <sz val="10"/>
      <color rgb="FFFF0000"/>
      <name val="Times New Roman"/>
      <family val="1"/>
    </font>
    <font>
      <sz val="14"/>
      <name val="Calibri"/>
      <family val="2"/>
      <scheme val="minor"/>
    </font>
    <font>
      <b/>
      <sz val="16"/>
      <name val="Times New Roman"/>
      <family val="1"/>
    </font>
    <font>
      <b/>
      <i/>
      <sz val="16"/>
      <name val="Times New Roman"/>
      <family val="1"/>
    </font>
    <font>
      <i/>
      <sz val="16"/>
      <name val="Times New Roman"/>
      <family val="1"/>
    </font>
    <font>
      <b/>
      <sz val="10"/>
      <color rgb="FFFF0000"/>
      <name val="Times New Roman"/>
      <family val="1"/>
    </font>
    <font>
      <sz val="10"/>
      <name val="Calibri"/>
      <family val="2"/>
      <scheme val="minor"/>
    </font>
    <font>
      <sz val="16"/>
      <name val="Times New Roman"/>
      <family val="1"/>
    </font>
    <font>
      <b/>
      <sz val="12"/>
      <name val="Times New Roman"/>
      <family val="1"/>
    </font>
    <font>
      <b/>
      <sz val="12"/>
      <color rgb="FFFF0000"/>
      <name val="Times New Roman"/>
      <family val="1"/>
    </font>
    <font>
      <sz val="12.5"/>
      <color rgb="FFFF0000"/>
      <name val="Times New Roman"/>
      <family val="1"/>
    </font>
    <font>
      <i/>
      <sz val="11"/>
      <name val="Times New Roman"/>
      <family val="1"/>
    </font>
    <font>
      <i/>
      <sz val="12"/>
      <name val="Times New Roman"/>
      <family val="1"/>
    </font>
    <font>
      <b/>
      <sz val="12.5"/>
      <name val="Times New Roman"/>
      <family val="1"/>
    </font>
    <font>
      <b/>
      <sz val="13"/>
      <name val="Times New Roman"/>
      <family val="1"/>
      <charset val="163"/>
    </font>
    <font>
      <sz val="13"/>
      <name val="Times New Roman"/>
      <family val="1"/>
      <charset val="163"/>
    </font>
    <font>
      <b/>
      <sz val="18"/>
      <name val="Times New Roman"/>
      <family val="1"/>
    </font>
    <font>
      <i/>
      <sz val="10"/>
      <name val="Times New Roman"/>
      <family val="1"/>
    </font>
    <font>
      <b/>
      <i/>
      <u/>
      <sz val="13"/>
      <name val="Times New Roman"/>
      <family val="1"/>
    </font>
    <font>
      <b/>
      <i/>
      <u/>
      <sz val="12"/>
      <name val="Times New Roman"/>
      <family val="1"/>
    </font>
    <font>
      <i/>
      <sz val="13"/>
      <name val="Times New Roman"/>
      <family val="1"/>
    </font>
    <font>
      <b/>
      <sz val="12.5"/>
      <color rgb="FFFF0000"/>
      <name val="Times New Roman"/>
      <family val="1"/>
    </font>
    <font>
      <b/>
      <i/>
      <sz val="13"/>
      <name val="Times New Roman"/>
      <family val="1"/>
    </font>
    <font>
      <sz val="12"/>
      <color theme="0"/>
      <name val="Times New Roman"/>
      <family val="1"/>
    </font>
    <font>
      <b/>
      <i/>
      <u/>
      <sz val="12"/>
      <color theme="0"/>
      <name val="Times New Roman"/>
      <family val="1"/>
    </font>
    <font>
      <b/>
      <sz val="12"/>
      <color theme="0"/>
      <name val="Times New Roman"/>
      <family val="1"/>
    </font>
    <font>
      <b/>
      <i/>
      <sz val="12"/>
      <color theme="0"/>
      <name val="Times New Roman"/>
      <family val="1"/>
    </font>
    <font>
      <i/>
      <sz val="12"/>
      <color theme="0"/>
      <name val="Times New Roman"/>
      <family val="1"/>
    </font>
    <font>
      <u/>
      <sz val="11"/>
      <name val="Times New Roman"/>
      <family val="1"/>
    </font>
    <font>
      <b/>
      <sz val="14"/>
      <color rgb="FFFF0000"/>
      <name val="Times New Roman"/>
      <family val="1"/>
    </font>
    <font>
      <sz val="11.5"/>
      <name val="Times New Roman"/>
      <family val="1"/>
    </font>
    <font>
      <i/>
      <sz val="11.5"/>
      <name val="Times New Roman"/>
      <family val="1"/>
    </font>
    <font>
      <sz val="18"/>
      <name val="Times New Roman"/>
      <family val="1"/>
    </font>
    <font>
      <sz val="16"/>
      <color rgb="FFFF0000"/>
      <name val="Times New Roman"/>
      <family val="1"/>
    </font>
    <font>
      <u/>
      <sz val="14"/>
      <name val="Times New Roman"/>
      <family val="1"/>
    </font>
    <font>
      <sz val="13"/>
      <color theme="1"/>
      <name val="Times New Roman"/>
      <family val="1"/>
    </font>
    <font>
      <sz val="14"/>
      <color theme="1"/>
      <name val="Times New Roman"/>
      <family val="1"/>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482">
    <xf numFmtId="0" fontId="0" fillId="0" borderId="0" xfId="0"/>
    <xf numFmtId="0" fontId="2" fillId="0" borderId="0" xfId="0" applyFont="1"/>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center" wrapText="1"/>
    </xf>
    <xf numFmtId="0" fontId="2" fillId="0" borderId="0" xfId="0" applyFont="1" applyAlignment="1">
      <alignment horizontal="left"/>
    </xf>
    <xf numFmtId="0" fontId="2" fillId="0" borderId="0" xfId="0" applyFont="1" applyAlignment="1">
      <alignment horizontal="center"/>
    </xf>
    <xf numFmtId="0" fontId="7"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1" fillId="0" borderId="0" xfId="0" applyFont="1" applyAlignment="1">
      <alignment wrapText="1"/>
    </xf>
    <xf numFmtId="0" fontId="12"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0" fontId="12" fillId="0" borderId="1" xfId="0" quotePrefix="1" applyFont="1" applyBorder="1" applyAlignment="1">
      <alignment horizontal="center" vertical="center" wrapText="1"/>
    </xf>
    <xf numFmtId="0" fontId="14" fillId="0" borderId="1" xfId="0" quotePrefix="1" applyFont="1" applyBorder="1" applyAlignment="1">
      <alignment horizontal="left" vertical="center" wrapText="1"/>
    </xf>
    <xf numFmtId="0" fontId="12"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0" xfId="0" applyFont="1" applyAlignment="1">
      <alignment horizontal="center" vertical="center" wrapText="1"/>
    </xf>
    <xf numFmtId="0" fontId="12" fillId="0" borderId="1" xfId="0" quotePrefix="1" applyFont="1" applyBorder="1" applyAlignment="1">
      <alignment horizontal="left" vertical="center" wrapText="1"/>
    </xf>
    <xf numFmtId="0" fontId="12" fillId="3" borderId="1" xfId="0" applyFont="1" applyFill="1" applyBorder="1" applyAlignment="1">
      <alignment horizontal="center" vertical="center" wrapText="1"/>
    </xf>
    <xf numFmtId="0" fontId="16" fillId="4" borderId="1" xfId="0"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1" xfId="0" applyFont="1" applyFill="1" applyBorder="1" applyAlignment="1">
      <alignment horizontal="left" vertical="center" wrapText="1"/>
    </xf>
    <xf numFmtId="166" fontId="6" fillId="4" borderId="1" xfId="1" applyNumberFormat="1"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8" fillId="0" borderId="1" xfId="0" applyFont="1" applyBorder="1" applyAlignment="1">
      <alignment horizontal="center" vertical="center" wrapText="1"/>
    </xf>
    <xf numFmtId="0" fontId="11" fillId="0" borderId="1" xfId="0" quotePrefix="1" applyFont="1" applyBorder="1" applyAlignment="1">
      <alignment horizontal="center" vertical="center" wrapText="1"/>
    </xf>
    <xf numFmtId="0" fontId="19" fillId="0" borderId="0" xfId="0" applyFont="1"/>
    <xf numFmtId="0" fontId="20" fillId="0" borderId="0" xfId="0" applyFont="1"/>
    <xf numFmtId="0" fontId="3" fillId="0" borderId="0" xfId="0" applyFont="1" applyAlignment="1">
      <alignment horizontal="center" wrapText="1"/>
    </xf>
    <xf numFmtId="0" fontId="14" fillId="0" borderId="0" xfId="0" applyFont="1" applyAlignment="1">
      <alignment horizont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8" fillId="0" borderId="7" xfId="0" applyFont="1" applyBorder="1" applyAlignment="1">
      <alignment horizontal="center" vertical="center" wrapText="1"/>
    </xf>
    <xf numFmtId="0" fontId="6"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9" xfId="0" applyFont="1" applyBorder="1" applyAlignment="1">
      <alignment horizontal="left" vertical="center" wrapText="1"/>
    </xf>
    <xf numFmtId="0" fontId="11" fillId="0" borderId="8" xfId="0" applyFont="1" applyBorder="1" applyAlignment="1">
      <alignment horizontal="center" vertical="center" wrapText="1"/>
    </xf>
    <xf numFmtId="3" fontId="11" fillId="0" borderId="9" xfId="0" applyNumberFormat="1" applyFont="1" applyBorder="1" applyAlignment="1">
      <alignment horizontal="center" vertical="center" wrapText="1"/>
    </xf>
    <xf numFmtId="0" fontId="6" fillId="0" borderId="9" xfId="0" applyFont="1" applyBorder="1" applyAlignment="1">
      <alignment horizontal="center" vertical="center" wrapText="1"/>
    </xf>
    <xf numFmtId="14" fontId="6" fillId="0" borderId="9" xfId="0" applyNumberFormat="1" applyFont="1" applyBorder="1" applyAlignment="1">
      <alignment horizontal="center" vertical="center" wrapText="1"/>
    </xf>
    <xf numFmtId="0" fontId="8" fillId="0" borderId="9" xfId="0" applyFont="1" applyBorder="1" applyAlignment="1">
      <alignment horizontal="center" vertical="center" wrapText="1"/>
    </xf>
    <xf numFmtId="16" fontId="11" fillId="0" borderId="8" xfId="0" applyNumberFormat="1" applyFont="1" applyBorder="1" applyAlignment="1">
      <alignment horizontal="center" vertical="center" wrapText="1"/>
    </xf>
    <xf numFmtId="0" fontId="11" fillId="3" borderId="9" xfId="0" applyFont="1" applyFill="1" applyBorder="1" applyAlignment="1">
      <alignment horizontal="center" vertical="center" wrapText="1"/>
    </xf>
    <xf numFmtId="0" fontId="11" fillId="0" borderId="9" xfId="0" applyFont="1" applyBorder="1" applyAlignment="1">
      <alignment horizontal="justify" vertical="center" wrapText="1"/>
    </xf>
    <xf numFmtId="3" fontId="23" fillId="0" borderId="9" xfId="0" applyNumberFormat="1" applyFont="1" applyBorder="1" applyAlignment="1">
      <alignment horizontal="center" vertical="center" wrapText="1"/>
    </xf>
    <xf numFmtId="3" fontId="15" fillId="0" borderId="9" xfId="0" applyNumberFormat="1" applyFont="1" applyBorder="1" applyAlignment="1">
      <alignment horizontal="center" vertical="center" wrapText="1"/>
    </xf>
    <xf numFmtId="14" fontId="15" fillId="0" borderId="9" xfId="0" applyNumberFormat="1" applyFont="1" applyBorder="1" applyAlignment="1">
      <alignment horizontal="center" vertical="center" wrapText="1"/>
    </xf>
    <xf numFmtId="0" fontId="23" fillId="3" borderId="9" xfId="0" applyFont="1" applyFill="1" applyBorder="1" applyAlignment="1">
      <alignment horizontal="center" vertical="center" wrapText="1"/>
    </xf>
    <xf numFmtId="3" fontId="23" fillId="3" borderId="9" xfId="0" applyNumberFormat="1" applyFont="1" applyFill="1" applyBorder="1" applyAlignment="1">
      <alignment horizontal="center" vertical="center" wrapText="1"/>
    </xf>
    <xf numFmtId="3" fontId="25" fillId="3" borderId="9" xfId="0" applyNumberFormat="1" applyFont="1" applyFill="1" applyBorder="1" applyAlignment="1">
      <alignment horizontal="center" vertical="center" wrapText="1"/>
    </xf>
    <xf numFmtId="0" fontId="23" fillId="3" borderId="9" xfId="0" quotePrefix="1" applyFont="1" applyFill="1" applyBorder="1" applyAlignment="1">
      <alignment horizontal="left" vertical="center" wrapText="1"/>
    </xf>
    <xf numFmtId="3" fontId="15" fillId="3" borderId="9" xfId="0" applyNumberFormat="1" applyFont="1" applyFill="1" applyBorder="1" applyAlignment="1">
      <alignment horizontal="center" vertical="center" wrapText="1"/>
    </xf>
    <xf numFmtId="14" fontId="15" fillId="3" borderId="9" xfId="0" applyNumberFormat="1" applyFont="1" applyFill="1" applyBorder="1" applyAlignment="1">
      <alignment horizontal="center" vertical="center" wrapText="1"/>
    </xf>
    <xf numFmtId="0" fontId="11" fillId="0" borderId="9" xfId="0" quotePrefix="1" applyFont="1" applyBorder="1" applyAlignment="1">
      <alignment horizontal="center" vertical="center" wrapText="1"/>
    </xf>
    <xf numFmtId="0" fontId="11" fillId="0" borderId="13" xfId="0" quotePrefix="1" applyFont="1" applyBorder="1" applyAlignment="1">
      <alignment horizontal="center" vertical="center" wrapText="1"/>
    </xf>
    <xf numFmtId="0" fontId="11" fillId="0" borderId="13" xfId="0" applyFont="1" applyBorder="1" applyAlignment="1">
      <alignment horizontal="center" vertical="center" wrapText="1"/>
    </xf>
    <xf numFmtId="3" fontId="11" fillId="0" borderId="13" xfId="0" applyNumberFormat="1" applyFont="1" applyBorder="1" applyAlignment="1">
      <alignment horizontal="center" vertical="center" wrapText="1"/>
    </xf>
    <xf numFmtId="3" fontId="15" fillId="0" borderId="13" xfId="0" applyNumberFormat="1" applyFont="1" applyBorder="1" applyAlignment="1">
      <alignment horizontal="center" vertical="center" wrapText="1"/>
    </xf>
    <xf numFmtId="14" fontId="15" fillId="3" borderId="13" xfId="0" applyNumberFormat="1" applyFont="1" applyFill="1" applyBorder="1" applyAlignment="1">
      <alignment horizontal="center" vertical="center" wrapText="1"/>
    </xf>
    <xf numFmtId="14" fontId="6" fillId="0" borderId="13" xfId="0" applyNumberFormat="1" applyFont="1" applyBorder="1" applyAlignment="1">
      <alignment horizontal="center" vertical="center" wrapText="1"/>
    </xf>
    <xf numFmtId="0" fontId="18" fillId="0" borderId="0" xfId="0" applyFont="1"/>
    <xf numFmtId="0" fontId="26" fillId="0" borderId="0" xfId="0" applyFont="1"/>
    <xf numFmtId="3" fontId="25" fillId="0" borderId="9" xfId="0" applyNumberFormat="1" applyFont="1" applyBorder="1" applyAlignment="1">
      <alignment horizontal="center" vertical="center" wrapText="1"/>
    </xf>
    <xf numFmtId="0" fontId="2" fillId="0" borderId="0" xfId="0" applyFont="1" applyAlignment="1">
      <alignment vertical="center"/>
    </xf>
    <xf numFmtId="0" fontId="6" fillId="0" borderId="1" xfId="0" applyFont="1" applyBorder="1" applyAlignment="1">
      <alignment vertical="center" wrapText="1"/>
    </xf>
    <xf numFmtId="0" fontId="27" fillId="0" borderId="0" xfId="0" applyFont="1" applyAlignment="1">
      <alignment horizontal="center" wrapText="1"/>
    </xf>
    <xf numFmtId="0" fontId="9"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1" xfId="0" applyFont="1" applyBorder="1" applyAlignment="1">
      <alignment horizontal="center" vertical="center" wrapText="1"/>
    </xf>
    <xf numFmtId="0" fontId="9" fillId="0" borderId="7" xfId="0" applyFont="1" applyBorder="1" applyAlignment="1">
      <alignment horizontal="center" vertical="center" wrapText="1"/>
    </xf>
    <xf numFmtId="0" fontId="25"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9" xfId="0" applyFont="1" applyBorder="1" applyAlignment="1">
      <alignment horizontal="left" vertical="center" wrapText="1"/>
    </xf>
    <xf numFmtId="0" fontId="23" fillId="0" borderId="8" xfId="0" applyFont="1" applyBorder="1" applyAlignment="1">
      <alignment horizontal="center" vertical="center" wrapText="1"/>
    </xf>
    <xf numFmtId="0" fontId="25" fillId="0" borderId="9" xfId="0" applyFont="1" applyBorder="1" applyAlignment="1">
      <alignment horizontal="center" vertical="center" wrapText="1"/>
    </xf>
    <xf numFmtId="14" fontId="25" fillId="0" borderId="9" xfId="0" applyNumberFormat="1" applyFont="1" applyBorder="1" applyAlignment="1">
      <alignment horizontal="center" vertical="center" wrapText="1"/>
    </xf>
    <xf numFmtId="14" fontId="30" fillId="0" borderId="9" xfId="0" applyNumberFormat="1" applyFont="1" applyBorder="1" applyAlignment="1">
      <alignment horizontal="center" vertical="center" wrapText="1"/>
    </xf>
    <xf numFmtId="0" fontId="9" fillId="0" borderId="9" xfId="0" applyFont="1" applyBorder="1" applyAlignment="1">
      <alignment horizontal="center" vertical="center" wrapText="1"/>
    </xf>
    <xf numFmtId="16" fontId="23" fillId="0" borderId="8" xfId="0" applyNumberFormat="1" applyFont="1" applyBorder="1" applyAlignment="1">
      <alignment horizontal="center" vertical="center" wrapText="1"/>
    </xf>
    <xf numFmtId="14" fontId="25" fillId="3" borderId="9" xfId="0" applyNumberFormat="1" applyFont="1" applyFill="1" applyBorder="1" applyAlignment="1">
      <alignment horizontal="center" vertical="center" wrapText="1"/>
    </xf>
    <xf numFmtId="14" fontId="30" fillId="3" borderId="9" xfId="0" applyNumberFormat="1" applyFont="1" applyFill="1" applyBorder="1" applyAlignment="1">
      <alignment horizontal="center" vertical="center" wrapText="1"/>
    </xf>
    <xf numFmtId="0" fontId="23" fillId="3" borderId="9" xfId="0" quotePrefix="1" applyFont="1" applyFill="1" applyBorder="1" applyAlignment="1">
      <alignment horizontal="center" vertical="center" wrapText="1"/>
    </xf>
    <xf numFmtId="0" fontId="31" fillId="0" borderId="0" xfId="0" applyFont="1"/>
    <xf numFmtId="0" fontId="23" fillId="0" borderId="9" xfId="0" quotePrefix="1" applyFont="1" applyBorder="1" applyAlignment="1">
      <alignment horizontal="center" vertical="center" wrapText="1"/>
    </xf>
    <xf numFmtId="0" fontId="23" fillId="0" borderId="13" xfId="0" quotePrefix="1" applyFont="1" applyBorder="1" applyAlignment="1">
      <alignment horizontal="center" vertical="center" wrapText="1"/>
    </xf>
    <xf numFmtId="0" fontId="23" fillId="0" borderId="13" xfId="0" applyFont="1" applyBorder="1" applyAlignment="1">
      <alignment horizontal="center" vertical="center" wrapText="1"/>
    </xf>
    <xf numFmtId="3" fontId="23" fillId="0" borderId="13" xfId="0" applyNumberFormat="1" applyFont="1" applyBorder="1" applyAlignment="1">
      <alignment horizontal="center" vertical="center" wrapText="1"/>
    </xf>
    <xf numFmtId="3" fontId="25" fillId="0" borderId="13" xfId="0" applyNumberFormat="1" applyFont="1" applyBorder="1" applyAlignment="1">
      <alignment horizontal="center" vertical="center" wrapText="1"/>
    </xf>
    <xf numFmtId="14" fontId="25" fillId="0" borderId="13" xfId="0" applyNumberFormat="1" applyFont="1" applyBorder="1" applyAlignment="1">
      <alignment horizontal="center" vertical="center" wrapText="1"/>
    </xf>
    <xf numFmtId="14" fontId="30" fillId="3" borderId="13" xfId="0" applyNumberFormat="1" applyFont="1" applyFill="1" applyBorder="1" applyAlignment="1">
      <alignment horizontal="center" vertical="center" wrapText="1"/>
    </xf>
    <xf numFmtId="0" fontId="14" fillId="0" borderId="0" xfId="0" applyFont="1" applyAlignment="1">
      <alignment wrapText="1"/>
    </xf>
    <xf numFmtId="0" fontId="33" fillId="0" borderId="1" xfId="0" applyFont="1" applyBorder="1" applyAlignment="1">
      <alignment horizontal="center" vertical="center" wrapText="1"/>
    </xf>
    <xf numFmtId="0" fontId="34" fillId="0" borderId="2" xfId="0" applyFont="1" applyBorder="1" applyAlignment="1">
      <alignment horizontal="center" vertical="center" wrapText="1"/>
    </xf>
    <xf numFmtId="14" fontId="34" fillId="0" borderId="1"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19"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7" xfId="0" applyFont="1" applyBorder="1" applyAlignment="1">
      <alignment horizontal="left" vertical="center" wrapText="1"/>
    </xf>
    <xf numFmtId="0" fontId="19" fillId="0" borderId="0" xfId="0" applyFont="1" applyAlignment="1">
      <alignment wrapText="1"/>
    </xf>
    <xf numFmtId="0" fontId="19" fillId="0" borderId="9" xfId="0" applyFont="1" applyBorder="1" applyAlignment="1">
      <alignment horizontal="justify" vertical="center" wrapText="1"/>
    </xf>
    <xf numFmtId="3" fontId="19" fillId="0" borderId="9" xfId="0" applyNumberFormat="1" applyFont="1" applyBorder="1" applyAlignment="1">
      <alignment horizontal="center" vertical="center" wrapText="1"/>
    </xf>
    <xf numFmtId="14" fontId="33" fillId="0" borderId="9" xfId="0" applyNumberFormat="1" applyFont="1" applyBorder="1" applyAlignment="1">
      <alignment horizontal="center" vertical="center" wrapText="1"/>
    </xf>
    <xf numFmtId="0" fontId="19" fillId="0" borderId="9" xfId="0" applyFont="1" applyBorder="1" applyAlignment="1">
      <alignment horizontal="left" vertical="center" wrapText="1"/>
    </xf>
    <xf numFmtId="0" fontId="3" fillId="0" borderId="9" xfId="0" applyFont="1" applyBorder="1" applyAlignment="1">
      <alignment horizontal="left" vertical="center" wrapText="1"/>
    </xf>
    <xf numFmtId="0" fontId="19" fillId="0" borderId="9" xfId="0" quotePrefix="1" applyFont="1" applyBorder="1" applyAlignment="1">
      <alignment horizontal="left" vertical="center" wrapText="1"/>
    </xf>
    <xf numFmtId="0" fontId="9" fillId="0" borderId="9" xfId="0" quotePrefix="1" applyFont="1" applyBorder="1" applyAlignment="1">
      <alignment horizontal="center" vertical="center" wrapText="1"/>
    </xf>
    <xf numFmtId="3" fontId="3" fillId="0" borderId="9" xfId="0" applyNumberFormat="1" applyFont="1" applyBorder="1" applyAlignment="1">
      <alignment horizontal="center" vertical="center" wrapText="1"/>
    </xf>
    <xf numFmtId="3" fontId="13" fillId="0" borderId="9" xfId="0" applyNumberFormat="1" applyFont="1" applyBorder="1" applyAlignment="1">
      <alignment horizontal="center" vertical="center" wrapText="1"/>
    </xf>
    <xf numFmtId="3" fontId="20" fillId="0" borderId="9" xfId="0" applyNumberFormat="1" applyFont="1" applyBorder="1" applyAlignment="1">
      <alignment horizontal="center" vertical="center" wrapText="1"/>
    </xf>
    <xf numFmtId="0" fontId="14" fillId="0" borderId="9" xfId="0" quotePrefix="1" applyFont="1" applyBorder="1" applyAlignment="1">
      <alignment horizontal="left" vertical="center" wrapText="1"/>
    </xf>
    <xf numFmtId="3" fontId="14" fillId="0" borderId="9" xfId="0" applyNumberFormat="1" applyFont="1" applyBorder="1" applyAlignment="1">
      <alignment horizontal="center" vertical="center" wrapText="1"/>
    </xf>
    <xf numFmtId="3" fontId="35" fillId="0" borderId="9" xfId="0" applyNumberFormat="1" applyFont="1" applyBorder="1" applyAlignment="1">
      <alignment horizontal="center" vertical="center" wrapText="1"/>
    </xf>
    <xf numFmtId="0" fontId="11" fillId="0" borderId="9" xfId="0" quotePrefix="1" applyFont="1" applyBorder="1" applyAlignment="1">
      <alignment horizontal="left" vertical="center" wrapText="1"/>
    </xf>
    <xf numFmtId="0" fontId="13" fillId="0" borderId="9" xfId="0" applyFont="1" applyBorder="1" applyAlignment="1">
      <alignment horizontal="center" vertical="center" wrapText="1"/>
    </xf>
    <xf numFmtId="0" fontId="37" fillId="0" borderId="9" xfId="0" applyFont="1" applyBorder="1" applyAlignment="1">
      <alignment horizontal="left" vertical="center" wrapText="1"/>
    </xf>
    <xf numFmtId="0" fontId="22" fillId="0" borderId="9" xfId="0" applyFont="1" applyBorder="1" applyAlignment="1">
      <alignment horizontal="left" vertical="center" wrapText="1"/>
    </xf>
    <xf numFmtId="0" fontId="3" fillId="0" borderId="9" xfId="0" quotePrefix="1" applyFont="1" applyBorder="1" applyAlignment="1">
      <alignment horizontal="justify" vertical="center" wrapText="1"/>
    </xf>
    <xf numFmtId="3" fontId="38" fillId="0" borderId="9" xfId="0" applyNumberFormat="1" applyFont="1" applyBorder="1" applyAlignment="1">
      <alignment horizontal="center" vertical="center" wrapText="1"/>
    </xf>
    <xf numFmtId="14" fontId="38" fillId="0" borderId="9" xfId="0" applyNumberFormat="1" applyFont="1" applyBorder="1" applyAlignment="1">
      <alignment horizontal="center" vertical="center" wrapText="1"/>
    </xf>
    <xf numFmtId="14" fontId="14" fillId="0" borderId="9" xfId="0" applyNumberFormat="1" applyFont="1" applyBorder="1" applyAlignment="1">
      <alignment horizontal="center" vertical="center" wrapText="1"/>
    </xf>
    <xf numFmtId="0" fontId="19" fillId="0" borderId="8" xfId="0" quotePrefix="1" applyFont="1" applyBorder="1" applyAlignment="1">
      <alignment horizontal="justify" vertical="center" wrapText="1"/>
    </xf>
    <xf numFmtId="3" fontId="11" fillId="0" borderId="8" xfId="0" applyNumberFormat="1" applyFont="1" applyBorder="1" applyAlignment="1">
      <alignment horizontal="center" vertical="center" wrapText="1"/>
    </xf>
    <xf numFmtId="3" fontId="13" fillId="0" borderId="8" xfId="0" applyNumberFormat="1" applyFont="1" applyBorder="1" applyAlignment="1">
      <alignment horizontal="center" vertical="center" wrapText="1"/>
    </xf>
    <xf numFmtId="14" fontId="33" fillId="0" borderId="8" xfId="0" applyNumberFormat="1" applyFont="1" applyBorder="1" applyAlignment="1">
      <alignment horizontal="center" vertical="center" wrapText="1"/>
    </xf>
    <xf numFmtId="0" fontId="19" fillId="0" borderId="9" xfId="0" quotePrefix="1" applyFont="1" applyBorder="1" applyAlignment="1">
      <alignment horizontal="justify" vertical="center" wrapText="1"/>
    </xf>
    <xf numFmtId="3" fontId="13" fillId="0" borderId="17" xfId="0" applyNumberFormat="1" applyFont="1" applyBorder="1" applyAlignment="1">
      <alignment horizontal="center" vertical="center" wrapText="1"/>
    </xf>
    <xf numFmtId="0" fontId="9" fillId="0" borderId="17" xfId="0" applyFont="1" applyBorder="1" applyAlignment="1">
      <alignment horizontal="center" vertical="center" wrapText="1"/>
    </xf>
    <xf numFmtId="3" fontId="38" fillId="0" borderId="17" xfId="0" applyNumberFormat="1" applyFont="1" applyBorder="1" applyAlignment="1">
      <alignment horizontal="center" vertical="center" wrapText="1"/>
    </xf>
    <xf numFmtId="0" fontId="19" fillId="0" borderId="17" xfId="0" applyFont="1" applyBorder="1" applyAlignment="1">
      <alignment horizontal="left" vertical="center" wrapText="1"/>
    </xf>
    <xf numFmtId="3" fontId="3" fillId="0" borderId="17" xfId="0" applyNumberFormat="1" applyFont="1" applyBorder="1" applyAlignment="1">
      <alignment horizontal="center" vertical="center" wrapText="1"/>
    </xf>
    <xf numFmtId="14" fontId="33" fillId="0" borderId="17" xfId="0" applyNumberFormat="1" applyFont="1" applyBorder="1" applyAlignment="1">
      <alignment horizontal="center" vertical="center" wrapText="1"/>
    </xf>
    <xf numFmtId="0" fontId="23" fillId="0" borderId="17" xfId="0" applyFont="1" applyBorder="1" applyAlignment="1">
      <alignment horizontal="center" vertical="center" wrapText="1"/>
    </xf>
    <xf numFmtId="0" fontId="19" fillId="0" borderId="17" xfId="0" applyFont="1" applyBorder="1" applyAlignment="1">
      <alignment horizontal="justify" vertical="center" wrapText="1"/>
    </xf>
    <xf numFmtId="3" fontId="19" fillId="0" borderId="17" xfId="0" applyNumberFormat="1" applyFont="1" applyBorder="1" applyAlignment="1">
      <alignment horizontal="center" vertical="center" wrapText="1"/>
    </xf>
    <xf numFmtId="14" fontId="14" fillId="0" borderId="17" xfId="0" applyNumberFormat="1" applyFont="1" applyBorder="1" applyAlignment="1">
      <alignment horizontal="center" vertical="center" wrapText="1"/>
    </xf>
    <xf numFmtId="0" fontId="19" fillId="0" borderId="13" xfId="0" applyFont="1" applyBorder="1" applyAlignment="1">
      <alignment horizontal="justify" vertical="center" wrapText="1"/>
    </xf>
    <xf numFmtId="0" fontId="13" fillId="0" borderId="13" xfId="0" applyFont="1" applyBorder="1" applyAlignment="1">
      <alignment horizontal="center" vertical="center" wrapText="1"/>
    </xf>
    <xf numFmtId="3" fontId="13" fillId="0" borderId="13" xfId="0" applyNumberFormat="1" applyFont="1" applyBorder="1" applyAlignment="1">
      <alignment horizontal="center" vertical="center" wrapText="1"/>
    </xf>
    <xf numFmtId="3" fontId="19" fillId="0" borderId="13" xfId="0" applyNumberFormat="1" applyFont="1" applyBorder="1" applyAlignment="1">
      <alignment horizontal="center" vertical="center" wrapText="1"/>
    </xf>
    <xf numFmtId="14" fontId="33" fillId="0" borderId="13" xfId="0" applyNumberFormat="1" applyFont="1" applyBorder="1" applyAlignment="1">
      <alignment horizontal="center" vertical="center" wrapText="1"/>
    </xf>
    <xf numFmtId="0" fontId="19" fillId="0" borderId="13" xfId="0" applyFont="1" applyBorder="1" applyAlignment="1">
      <alignment horizontal="left" vertical="center" wrapText="1"/>
    </xf>
    <xf numFmtId="0" fontId="23" fillId="0" borderId="0" xfId="0" applyFont="1" applyAlignment="1">
      <alignment horizontal="center" vertical="center" wrapText="1"/>
    </xf>
    <xf numFmtId="14" fontId="14" fillId="0" borderId="0" xfId="0" applyNumberFormat="1" applyFont="1" applyAlignment="1">
      <alignment horizontal="center" wrapText="1"/>
    </xf>
    <xf numFmtId="14" fontId="23" fillId="0" borderId="0" xfId="0" applyNumberFormat="1" applyFont="1" applyAlignment="1">
      <alignment horizontal="center" wrapText="1"/>
    </xf>
    <xf numFmtId="0" fontId="14" fillId="0" borderId="0" xfId="0" applyFont="1" applyAlignment="1">
      <alignment horizontal="left" vertical="center" wrapText="1"/>
    </xf>
    <xf numFmtId="14" fontId="10" fillId="0" borderId="1" xfId="0" applyNumberFormat="1" applyFont="1" applyBorder="1" applyAlignment="1">
      <alignment horizontal="center" vertical="center" wrapText="1"/>
    </xf>
    <xf numFmtId="14" fontId="7" fillId="0" borderId="9" xfId="0" applyNumberFormat="1" applyFont="1" applyBorder="1" applyAlignment="1">
      <alignment horizontal="center" vertical="center" wrapText="1"/>
    </xf>
    <xf numFmtId="14" fontId="7" fillId="0" borderId="8" xfId="0" applyNumberFormat="1" applyFont="1" applyBorder="1" applyAlignment="1">
      <alignment horizontal="center" vertical="center" wrapText="1"/>
    </xf>
    <xf numFmtId="14" fontId="7" fillId="0" borderId="17" xfId="0" applyNumberFormat="1" applyFont="1" applyBorder="1" applyAlignment="1">
      <alignment horizontal="center" vertical="center" wrapText="1"/>
    </xf>
    <xf numFmtId="14" fontId="7" fillId="0" borderId="13" xfId="0" applyNumberFormat="1" applyFont="1" applyBorder="1" applyAlignment="1">
      <alignment horizontal="center" vertical="center" wrapText="1"/>
    </xf>
    <xf numFmtId="14" fontId="7" fillId="0" borderId="0" xfId="0" applyNumberFormat="1" applyFont="1" applyAlignment="1">
      <alignment horizontal="center" wrapText="1"/>
    </xf>
    <xf numFmtId="14" fontId="33" fillId="0" borderId="7" xfId="0" applyNumberFormat="1" applyFont="1" applyBorder="1" applyAlignment="1">
      <alignment horizontal="center" vertical="center" wrapText="1"/>
    </xf>
    <xf numFmtId="14" fontId="33" fillId="0" borderId="0" xfId="0" applyNumberFormat="1" applyFont="1" applyAlignment="1">
      <alignment horizontal="center" wrapText="1"/>
    </xf>
    <xf numFmtId="0" fontId="33" fillId="0" borderId="0" xfId="0" applyFont="1" applyAlignment="1">
      <alignment horizontal="center" wrapText="1"/>
    </xf>
    <xf numFmtId="14" fontId="33" fillId="0" borderId="0" xfId="0" applyNumberFormat="1" applyFont="1" applyAlignment="1">
      <alignment wrapText="1"/>
    </xf>
    <xf numFmtId="14" fontId="33" fillId="0" borderId="1" xfId="0" applyNumberFormat="1" applyFont="1" applyBorder="1" applyAlignment="1">
      <alignment horizontal="center" vertical="center" wrapText="1"/>
    </xf>
    <xf numFmtId="0" fontId="19" fillId="0" borderId="1" xfId="0" applyFont="1" applyBorder="1" applyAlignment="1">
      <alignment horizontal="justify" vertical="center" wrapText="1"/>
    </xf>
    <xf numFmtId="3" fontId="14" fillId="0" borderId="1" xfId="0" applyNumberFormat="1" applyFont="1" applyBorder="1" applyAlignment="1">
      <alignment horizontal="center" vertical="center" wrapText="1"/>
    </xf>
    <xf numFmtId="0" fontId="33" fillId="0" borderId="0" xfId="0" applyFont="1" applyAlignment="1">
      <alignment wrapText="1"/>
    </xf>
    <xf numFmtId="0" fontId="39" fillId="0" borderId="1" xfId="0" applyFont="1" applyBorder="1" applyAlignment="1">
      <alignment horizontal="center" vertical="center" wrapText="1"/>
    </xf>
    <xf numFmtId="3" fontId="40" fillId="0" borderId="1" xfId="0" applyNumberFormat="1" applyFont="1" applyBorder="1" applyAlignment="1">
      <alignment horizontal="center" vertical="center" wrapText="1"/>
    </xf>
    <xf numFmtId="3" fontId="39" fillId="0" borderId="1" xfId="0" applyNumberFormat="1" applyFont="1" applyBorder="1" applyAlignment="1">
      <alignment horizontal="center" vertical="center" wrapText="1"/>
    </xf>
    <xf numFmtId="14" fontId="7" fillId="0" borderId="1" xfId="0" applyNumberFormat="1" applyFont="1" applyBorder="1" applyAlignment="1">
      <alignment horizontal="center" vertical="center" wrapText="1"/>
    </xf>
    <xf numFmtId="14" fontId="39"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19" fillId="0" borderId="1" xfId="0" quotePrefix="1" applyFont="1" applyBorder="1" applyAlignment="1">
      <alignment horizontal="justify" vertical="center" wrapText="1"/>
    </xf>
    <xf numFmtId="0" fontId="3" fillId="0" borderId="1" xfId="0" applyFont="1" applyBorder="1" applyAlignment="1">
      <alignment horizontal="justify" vertical="center" wrapText="1"/>
    </xf>
    <xf numFmtId="3" fontId="12" fillId="0" borderId="5"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0" fontId="40" fillId="0" borderId="1" xfId="0" applyFont="1" applyBorder="1" applyAlignment="1">
      <alignment horizontal="justify" vertical="center" wrapText="1"/>
    </xf>
    <xf numFmtId="0" fontId="12" fillId="0" borderId="0" xfId="0" applyFont="1" applyAlignment="1">
      <alignment wrapText="1"/>
    </xf>
    <xf numFmtId="0" fontId="7" fillId="0" borderId="0" xfId="0" applyFont="1" applyAlignment="1">
      <alignment horizontal="center" wrapText="1"/>
    </xf>
    <xf numFmtId="0" fontId="12" fillId="0" borderId="0" xfId="0" applyFont="1" applyAlignment="1">
      <alignment horizontal="center" wrapText="1"/>
    </xf>
    <xf numFmtId="0" fontId="33" fillId="0" borderId="7" xfId="0" applyFont="1" applyBorder="1" applyAlignment="1">
      <alignment horizontal="center" vertical="center" wrapText="1"/>
    </xf>
    <xf numFmtId="3" fontId="12" fillId="0" borderId="9" xfId="0" applyNumberFormat="1" applyFont="1" applyBorder="1" applyAlignment="1">
      <alignment horizontal="center" vertical="center" wrapText="1"/>
    </xf>
    <xf numFmtId="3" fontId="7" fillId="0" borderId="9" xfId="0" applyNumberFormat="1" applyFont="1" applyBorder="1" applyAlignment="1">
      <alignment horizontal="center" vertical="center" wrapText="1"/>
    </xf>
    <xf numFmtId="14" fontId="8" fillId="0" borderId="9" xfId="0" applyNumberFormat="1" applyFont="1" applyBorder="1" applyAlignment="1">
      <alignment horizontal="center" vertical="center" wrapText="1"/>
    </xf>
    <xf numFmtId="14" fontId="14" fillId="0" borderId="0" xfId="0" applyNumberFormat="1" applyFont="1" applyAlignment="1">
      <alignment wrapText="1"/>
    </xf>
    <xf numFmtId="0" fontId="12" fillId="0" borderId="9" xfId="0" applyFont="1" applyBorder="1" applyAlignment="1">
      <alignment horizontal="center" vertical="center" wrapText="1"/>
    </xf>
    <xf numFmtId="3" fontId="16" fillId="0" borderId="9"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12" fillId="0" borderId="0" xfId="0" applyFont="1"/>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9" xfId="0" applyFont="1" applyBorder="1" applyAlignment="1">
      <alignment horizontal="left" vertical="center" wrapText="1"/>
    </xf>
    <xf numFmtId="0" fontId="7" fillId="0" borderId="9" xfId="0" applyFont="1" applyBorder="1" applyAlignment="1">
      <alignment horizontal="left" vertical="center" wrapText="1"/>
    </xf>
    <xf numFmtId="0" fontId="12" fillId="0" borderId="9" xfId="0" applyFont="1" applyBorder="1" applyAlignment="1">
      <alignment horizontal="justify" vertical="center" wrapText="1"/>
    </xf>
    <xf numFmtId="0" fontId="7" fillId="0" borderId="9" xfId="0" applyFont="1" applyBorder="1" applyAlignment="1">
      <alignment horizontal="justify" vertical="center" wrapText="1"/>
    </xf>
    <xf numFmtId="0" fontId="12" fillId="3" borderId="9" xfId="0" quotePrefix="1" applyFont="1" applyFill="1" applyBorder="1" applyAlignment="1">
      <alignment horizontal="justify" vertical="center" wrapText="1"/>
    </xf>
    <xf numFmtId="0" fontId="12" fillId="3" borderId="9" xfId="0" applyFont="1" applyFill="1" applyBorder="1" applyAlignment="1">
      <alignment horizontal="justify" vertical="center" wrapText="1"/>
    </xf>
    <xf numFmtId="0" fontId="12" fillId="0" borderId="13" xfId="0" applyFont="1" applyBorder="1" applyAlignment="1">
      <alignment horizontal="justify" vertical="center" wrapText="1"/>
    </xf>
    <xf numFmtId="0" fontId="5" fillId="0" borderId="0" xfId="0" applyFont="1"/>
    <xf numFmtId="14" fontId="11" fillId="0" borderId="9" xfId="0" applyNumberFormat="1" applyFont="1" applyBorder="1" applyAlignment="1">
      <alignment horizontal="center" vertical="center" wrapText="1"/>
    </xf>
    <xf numFmtId="0" fontId="11" fillId="0" borderId="1" xfId="0" applyFont="1" applyBorder="1" applyAlignment="1">
      <alignment horizontal="center" vertical="center" wrapText="1"/>
    </xf>
    <xf numFmtId="3" fontId="11" fillId="3" borderId="9" xfId="0" applyNumberFormat="1" applyFont="1" applyFill="1" applyBorder="1" applyAlignment="1">
      <alignment horizontal="center" vertical="center" wrapText="1"/>
    </xf>
    <xf numFmtId="14" fontId="11" fillId="3" borderId="9" xfId="0" applyNumberFormat="1" applyFont="1" applyFill="1" applyBorder="1" applyAlignment="1">
      <alignment horizontal="center" vertical="center" wrapText="1"/>
    </xf>
    <xf numFmtId="14" fontId="8" fillId="0" borderId="13" xfId="0" applyNumberFormat="1" applyFont="1" applyBorder="1" applyAlignment="1">
      <alignment horizontal="center" vertical="center" wrapText="1"/>
    </xf>
    <xf numFmtId="0" fontId="8" fillId="0" borderId="1" xfId="0" applyFont="1" applyBorder="1" applyAlignment="1">
      <alignment vertical="center" wrapText="1"/>
    </xf>
    <xf numFmtId="0" fontId="12" fillId="0" borderId="1" xfId="0" applyFont="1" applyBorder="1" applyAlignment="1">
      <alignment horizontal="left" vertical="center" wrapText="1"/>
    </xf>
    <xf numFmtId="0" fontId="11" fillId="0" borderId="1" xfId="0" applyFont="1" applyBorder="1" applyAlignment="1">
      <alignment vertical="center" wrapText="1"/>
    </xf>
    <xf numFmtId="14" fontId="11" fillId="0" borderId="1" xfId="0" applyNumberFormat="1" applyFont="1" applyBorder="1" applyAlignment="1">
      <alignment vertical="center" wrapText="1"/>
    </xf>
    <xf numFmtId="14" fontId="11" fillId="0" borderId="1" xfId="0" applyNumberFormat="1" applyFont="1" applyBorder="1" applyAlignment="1">
      <alignment horizontal="center" vertical="center" wrapText="1"/>
    </xf>
    <xf numFmtId="14" fontId="11" fillId="0" borderId="1" xfId="0" applyNumberFormat="1" applyFont="1" applyBorder="1" applyAlignment="1">
      <alignment horizontal="right" vertical="center" wrapText="1"/>
    </xf>
    <xf numFmtId="3" fontId="11" fillId="0" borderId="1" xfId="0" applyNumberFormat="1" applyFont="1" applyBorder="1" applyAlignment="1">
      <alignment horizontal="center" vertical="center" wrapText="1"/>
    </xf>
    <xf numFmtId="14" fontId="8" fillId="0" borderId="1" xfId="0" applyNumberFormat="1" applyFont="1" applyBorder="1" applyAlignment="1">
      <alignment horizontal="center" vertical="center" wrapText="1"/>
    </xf>
    <xf numFmtId="16" fontId="11"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3" fontId="23" fillId="0" borderId="1" xfId="0" applyNumberFormat="1" applyFont="1" applyBorder="1" applyAlignment="1">
      <alignment horizontal="center" vertical="center" wrapText="1"/>
    </xf>
    <xf numFmtId="0" fontId="23" fillId="3" borderId="1" xfId="0" applyFont="1" applyFill="1" applyBorder="1" applyAlignment="1">
      <alignment horizontal="center" vertical="center" wrapText="1"/>
    </xf>
    <xf numFmtId="3" fontId="23" fillId="3" borderId="1" xfId="0" applyNumberFormat="1" applyFont="1" applyFill="1" applyBorder="1" applyAlignment="1">
      <alignment horizontal="center" vertical="center" wrapText="1"/>
    </xf>
    <xf numFmtId="0" fontId="23" fillId="3" borderId="1" xfId="0" quotePrefix="1" applyFont="1" applyFill="1" applyBorder="1" applyAlignment="1">
      <alignment horizontal="left" vertical="center" wrapText="1"/>
    </xf>
    <xf numFmtId="3" fontId="11" fillId="3" borderId="1" xfId="0" applyNumberFormat="1" applyFont="1" applyFill="1" applyBorder="1" applyAlignment="1">
      <alignment horizontal="center" vertical="center" wrapText="1"/>
    </xf>
    <xf numFmtId="14" fontId="11" fillId="3" borderId="1" xfId="0" applyNumberFormat="1" applyFont="1" applyFill="1" applyBorder="1" applyAlignment="1">
      <alignment horizontal="center" vertical="center" wrapText="1"/>
    </xf>
    <xf numFmtId="0" fontId="11" fillId="0" borderId="1" xfId="0" applyFont="1" applyBorder="1" applyAlignment="1">
      <alignment horizontal="left" vertical="center" wrapText="1"/>
    </xf>
    <xf numFmtId="0" fontId="2" fillId="0" borderId="1" xfId="0" applyFont="1" applyBorder="1"/>
    <xf numFmtId="0" fontId="8" fillId="0" borderId="2" xfId="0" applyFont="1" applyBorder="1" applyAlignment="1">
      <alignment vertical="center" wrapText="1"/>
    </xf>
    <xf numFmtId="0" fontId="8" fillId="0" borderId="1" xfId="0" applyFont="1" applyBorder="1" applyAlignment="1">
      <alignment horizontal="left" vertical="center" wrapText="1"/>
    </xf>
    <xf numFmtId="0" fontId="1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7" fillId="0" borderId="1" xfId="0" applyFont="1" applyBorder="1" applyAlignment="1">
      <alignment vertical="center" wrapText="1"/>
    </xf>
    <xf numFmtId="0" fontId="12" fillId="0" borderId="1" xfId="0" applyFont="1" applyBorder="1" applyAlignment="1">
      <alignment vertical="center" wrapText="1"/>
    </xf>
    <xf numFmtId="14" fontId="12" fillId="0" borderId="1" xfId="0" applyNumberFormat="1" applyFont="1" applyBorder="1" applyAlignment="1">
      <alignment vertical="center" wrapText="1"/>
    </xf>
    <xf numFmtId="14" fontId="12" fillId="0" borderId="1" xfId="0" applyNumberFormat="1" applyFont="1" applyBorder="1" applyAlignment="1">
      <alignment horizontal="center" vertical="center" wrapText="1"/>
    </xf>
    <xf numFmtId="14" fontId="12" fillId="0" borderId="1" xfId="0" applyNumberFormat="1" applyFont="1" applyBorder="1" applyAlignment="1">
      <alignment horizontal="right" vertical="center" wrapText="1"/>
    </xf>
    <xf numFmtId="16" fontId="12" fillId="0" borderId="1" xfId="0" applyNumberFormat="1" applyFont="1" applyBorder="1" applyAlignment="1">
      <alignment horizontal="center" vertical="center" wrapText="1"/>
    </xf>
    <xf numFmtId="3" fontId="12" fillId="3" borderId="1" xfId="0" applyNumberFormat="1" applyFont="1" applyFill="1" applyBorder="1" applyAlignment="1">
      <alignment horizontal="center" vertical="center" wrapText="1"/>
    </xf>
    <xf numFmtId="0" fontId="12" fillId="3" borderId="1" xfId="0" quotePrefix="1" applyFont="1" applyFill="1" applyBorder="1" applyAlignment="1">
      <alignment horizontal="left" vertical="center" wrapText="1"/>
    </xf>
    <xf numFmtId="14" fontId="12" fillId="3" borderId="1" xfId="0" applyNumberFormat="1" applyFont="1" applyFill="1" applyBorder="1" applyAlignment="1">
      <alignment horizontal="center" vertical="center" wrapText="1"/>
    </xf>
    <xf numFmtId="0" fontId="5" fillId="0" borderId="1" xfId="0" applyFont="1" applyBorder="1"/>
    <xf numFmtId="0" fontId="11" fillId="0" borderId="1" xfId="0" applyFont="1" applyBorder="1" applyAlignment="1">
      <alignment horizontal="center" vertical="center"/>
    </xf>
    <xf numFmtId="14" fontId="15" fillId="0" borderId="1" xfId="0" applyNumberFormat="1" applyFont="1" applyBorder="1" applyAlignment="1">
      <alignment horizontal="center" vertical="center" wrapText="1"/>
    </xf>
    <xf numFmtId="14" fontId="6" fillId="0" borderId="1" xfId="0" applyNumberFormat="1" applyFont="1" applyBorder="1" applyAlignment="1">
      <alignment horizontal="center" vertical="center" wrapText="1"/>
    </xf>
    <xf numFmtId="3" fontId="15" fillId="0" borderId="1" xfId="0" applyNumberFormat="1" applyFont="1" applyBorder="1" applyAlignment="1">
      <alignment horizontal="center" vertical="center" wrapText="1"/>
    </xf>
    <xf numFmtId="3" fontId="25" fillId="3" borderId="1" xfId="0" applyNumberFormat="1" applyFont="1" applyFill="1" applyBorder="1" applyAlignment="1">
      <alignment horizontal="center" vertical="center" wrapText="1"/>
    </xf>
    <xf numFmtId="3" fontId="15" fillId="3" borderId="1" xfId="0" applyNumberFormat="1" applyFont="1" applyFill="1" applyBorder="1" applyAlignment="1">
      <alignment horizontal="center" vertical="center" wrapText="1"/>
    </xf>
    <xf numFmtId="14" fontId="15" fillId="3" borderId="1" xfId="0" applyNumberFormat="1" applyFont="1" applyFill="1" applyBorder="1" applyAlignment="1">
      <alignment horizontal="center" vertical="center" wrapText="1"/>
    </xf>
    <xf numFmtId="0" fontId="11" fillId="0" borderId="1" xfId="0" quotePrefix="1" applyFont="1" applyBorder="1" applyAlignment="1">
      <alignment horizontal="left" vertical="center" wrapText="1"/>
    </xf>
    <xf numFmtId="0" fontId="23" fillId="0" borderId="1" xfId="0" quotePrefix="1" applyFont="1" applyBorder="1" applyAlignment="1">
      <alignment horizontal="center" vertical="center" wrapText="1"/>
    </xf>
    <xf numFmtId="0" fontId="20" fillId="0" borderId="9" xfId="0" applyFont="1" applyBorder="1" applyAlignment="1">
      <alignment horizontal="left" vertical="center" wrapText="1"/>
    </xf>
    <xf numFmtId="14" fontId="34" fillId="0" borderId="9" xfId="0" applyNumberFormat="1" applyFont="1" applyBorder="1" applyAlignment="1">
      <alignment horizontal="center" vertical="center" wrapText="1"/>
    </xf>
    <xf numFmtId="0" fontId="19" fillId="0" borderId="1" xfId="0" quotePrefix="1" applyFont="1" applyBorder="1" applyAlignment="1">
      <alignment horizontal="left" vertical="center" wrapText="1"/>
    </xf>
    <xf numFmtId="0" fontId="19" fillId="0" borderId="1" xfId="0" applyFont="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quotePrefix="1" applyFont="1" applyFill="1" applyBorder="1" applyAlignment="1">
      <alignment horizontal="left" vertical="center" wrapText="1"/>
    </xf>
    <xf numFmtId="0" fontId="14" fillId="0" borderId="9" xfId="0" applyFont="1" applyBorder="1" applyAlignment="1">
      <alignment horizontal="left" vertical="center" wrapText="1"/>
    </xf>
    <xf numFmtId="0" fontId="12" fillId="3" borderId="9" xfId="0" applyFont="1" applyFill="1" applyBorder="1" applyAlignment="1">
      <alignment horizontal="center" vertical="center" wrapText="1"/>
    </xf>
    <xf numFmtId="0" fontId="12" fillId="3" borderId="9" xfId="0" quotePrefix="1" applyFont="1" applyFill="1" applyBorder="1" applyAlignment="1">
      <alignment horizontal="left" vertical="center" wrapText="1"/>
    </xf>
    <xf numFmtId="0" fontId="12" fillId="0" borderId="13" xfId="0" applyFont="1" applyBorder="1" applyAlignment="1">
      <alignment horizontal="center" vertical="center" wrapText="1"/>
    </xf>
    <xf numFmtId="0" fontId="12" fillId="3" borderId="9" xfId="0" quotePrefix="1" applyFont="1" applyFill="1" applyBorder="1" applyAlignment="1">
      <alignment horizontal="center" vertical="center" wrapText="1"/>
    </xf>
    <xf numFmtId="0" fontId="12" fillId="0" borderId="9" xfId="0" quotePrefix="1" applyFont="1" applyBorder="1" applyAlignment="1">
      <alignment horizontal="left" vertical="center" wrapText="1"/>
    </xf>
    <xf numFmtId="0" fontId="3" fillId="0" borderId="1" xfId="0" applyFont="1" applyBorder="1" applyAlignment="1">
      <alignment horizontal="center" vertical="center" wrapText="1"/>
    </xf>
    <xf numFmtId="0" fontId="16" fillId="0" borderId="1" xfId="0" quotePrefix="1" applyFont="1" applyBorder="1" applyAlignment="1">
      <alignment horizontal="left" vertical="center" wrapText="1"/>
    </xf>
    <xf numFmtId="0" fontId="33" fillId="3" borderId="1" xfId="0" applyFont="1" applyFill="1" applyBorder="1" applyAlignment="1">
      <alignment horizontal="center" vertical="center" wrapText="1"/>
    </xf>
    <xf numFmtId="0" fontId="14" fillId="3" borderId="1" xfId="0" quotePrefix="1" applyFont="1" applyFill="1" applyBorder="1" applyAlignment="1">
      <alignment horizontal="justify" vertical="center" wrapText="1"/>
    </xf>
    <xf numFmtId="0" fontId="14" fillId="3" borderId="1" xfId="0" applyFont="1" applyFill="1" applyBorder="1" applyAlignment="1">
      <alignment horizontal="justify" vertical="center" wrapText="1"/>
    </xf>
    <xf numFmtId="0" fontId="13" fillId="0" borderId="0" xfId="0" applyFont="1" applyAlignment="1">
      <alignment horizontal="center" wrapText="1"/>
    </xf>
    <xf numFmtId="14" fontId="46" fillId="0" borderId="1" xfId="0" applyNumberFormat="1" applyFont="1" applyBorder="1" applyAlignment="1">
      <alignment horizontal="center" vertical="center" wrapText="1"/>
    </xf>
    <xf numFmtId="0" fontId="38" fillId="0" borderId="1" xfId="0" applyFont="1" applyBorder="1" applyAlignment="1">
      <alignment horizontal="left" vertical="center" wrapText="1"/>
    </xf>
    <xf numFmtId="0" fontId="13" fillId="0" borderId="1" xfId="0" applyFont="1" applyBorder="1" applyAlignment="1">
      <alignment horizontal="center" vertical="center" wrapText="1"/>
    </xf>
    <xf numFmtId="0" fontId="38" fillId="0" borderId="1" xfId="0" applyFont="1" applyBorder="1" applyAlignment="1">
      <alignment horizontal="center" vertical="center" wrapText="1"/>
    </xf>
    <xf numFmtId="14" fontId="38" fillId="0" borderId="1" xfId="0" applyNumberFormat="1" applyFont="1" applyBorder="1" applyAlignment="1">
      <alignment horizontal="center" vertical="center" wrapText="1"/>
    </xf>
    <xf numFmtId="0" fontId="13" fillId="0" borderId="1" xfId="0" applyFont="1" applyBorder="1" applyAlignment="1">
      <alignment vertical="center" wrapText="1"/>
    </xf>
    <xf numFmtId="16" fontId="38" fillId="0" borderId="1" xfId="0" applyNumberFormat="1" applyFont="1" applyBorder="1" applyAlignment="1">
      <alignment horizontal="center" vertical="center" wrapText="1"/>
    </xf>
    <xf numFmtId="0" fontId="35" fillId="0" borderId="1" xfId="0" applyFont="1" applyBorder="1" applyAlignment="1">
      <alignment horizontal="left" vertical="center" wrapText="1"/>
    </xf>
    <xf numFmtId="3" fontId="35"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46" fillId="0" borderId="1" xfId="0" applyFont="1" applyBorder="1" applyAlignment="1">
      <alignment horizontal="center" vertical="center" wrapText="1"/>
    </xf>
    <xf numFmtId="0" fontId="15" fillId="0" borderId="1"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center" vertical="center" wrapText="1"/>
    </xf>
    <xf numFmtId="0" fontId="13" fillId="0" borderId="1" xfId="0" applyFont="1" applyBorder="1" applyAlignment="1">
      <alignment horizontal="left"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justify" vertical="center" wrapText="1"/>
    </xf>
    <xf numFmtId="0" fontId="9" fillId="0" borderId="1" xfId="0" quotePrefix="1" applyFont="1" applyBorder="1" applyAlignment="1">
      <alignment horizontal="center" vertical="center" wrapText="1"/>
    </xf>
    <xf numFmtId="0" fontId="23" fillId="0" borderId="1" xfId="0" quotePrefix="1" applyFont="1" applyBorder="1" applyAlignment="1">
      <alignment horizontal="lef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1" xfId="0" quotePrefix="1" applyFont="1" applyBorder="1" applyAlignment="1">
      <alignment horizontal="justify" vertical="center" wrapText="1"/>
    </xf>
    <xf numFmtId="3" fontId="19"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0" fontId="13" fillId="0" borderId="1" xfId="0" quotePrefix="1" applyFont="1" applyBorder="1" applyAlignment="1">
      <alignment horizontal="justify" vertical="center" wrapText="1"/>
    </xf>
    <xf numFmtId="0" fontId="48" fillId="0" borderId="0" xfId="0" applyFont="1" applyAlignment="1">
      <alignment horizontal="left" vertical="center" wrapText="1"/>
    </xf>
    <xf numFmtId="14" fontId="13" fillId="0" borderId="0" xfId="0" applyNumberFormat="1" applyFont="1" applyAlignment="1">
      <alignment horizontal="center" wrapText="1"/>
    </xf>
    <xf numFmtId="0" fontId="19"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3" fontId="38" fillId="0" borderId="1" xfId="0" applyNumberFormat="1" applyFont="1" applyBorder="1" applyAlignment="1">
      <alignment horizontal="center" vertical="center" wrapText="1"/>
    </xf>
    <xf numFmtId="0" fontId="3" fillId="0" borderId="1" xfId="0" quotePrefix="1" applyFont="1" applyBorder="1" applyAlignment="1">
      <alignment horizontal="justify" vertical="center" wrapText="1"/>
    </xf>
    <xf numFmtId="0" fontId="22" fillId="0" borderId="1" xfId="0" applyFont="1" applyBorder="1" applyAlignment="1">
      <alignment horizontal="left" vertical="center" wrapText="1"/>
    </xf>
    <xf numFmtId="3" fontId="20" fillId="0" borderId="1" xfId="0" applyNumberFormat="1" applyFont="1" applyBorder="1" applyAlignment="1">
      <alignment horizontal="center" vertical="center" wrapText="1"/>
    </xf>
    <xf numFmtId="3" fontId="53" fillId="0" borderId="1" xfId="0" applyNumberFormat="1" applyFont="1" applyBorder="1" applyAlignment="1">
      <alignment horizontal="center" vertical="center" wrapText="1"/>
    </xf>
    <xf numFmtId="0" fontId="14" fillId="0" borderId="1" xfId="0" applyFont="1" applyBorder="1" applyAlignment="1">
      <alignment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0" fontId="54" fillId="0" borderId="1" xfId="0" applyFont="1" applyBorder="1" applyAlignment="1">
      <alignment horizontal="left" vertical="center" wrapText="1"/>
    </xf>
    <xf numFmtId="0" fontId="14" fillId="0" borderId="1" xfId="0" applyFont="1" applyBorder="1" applyAlignment="1">
      <alignment horizontal="justify" vertical="center" wrapText="1"/>
    </xf>
    <xf numFmtId="0" fontId="32" fillId="0" borderId="0" xfId="0" applyFont="1" applyAlignment="1">
      <alignment horizontal="center" wrapText="1"/>
    </xf>
    <xf numFmtId="3" fontId="32" fillId="0" borderId="1" xfId="0" applyNumberFormat="1" applyFont="1" applyBorder="1" applyAlignment="1">
      <alignment horizontal="center" vertical="center" wrapText="1"/>
    </xf>
    <xf numFmtId="0" fontId="32" fillId="0" borderId="1" xfId="0" quotePrefix="1" applyFont="1" applyBorder="1" applyAlignment="1">
      <alignment horizontal="left" vertical="center" wrapText="1"/>
    </xf>
    <xf numFmtId="0" fontId="32" fillId="0" borderId="1" xfId="0" applyFont="1" applyBorder="1" applyAlignment="1">
      <alignment horizontal="left" vertical="center" wrapText="1"/>
    </xf>
    <xf numFmtId="0" fontId="32" fillId="0" borderId="0" xfId="0" applyFont="1" applyAlignment="1">
      <alignment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14" fontId="30" fillId="0" borderId="1" xfId="0" applyNumberFormat="1" applyFont="1" applyBorder="1" applyAlignment="1">
      <alignment horizontal="center" vertical="center" wrapText="1"/>
    </xf>
    <xf numFmtId="16" fontId="23" fillId="0" borderId="1" xfId="0" applyNumberFormat="1" applyFont="1" applyBorder="1" applyAlignment="1">
      <alignment horizontal="center" vertical="center" wrapText="1"/>
    </xf>
    <xf numFmtId="14" fontId="25" fillId="3" borderId="1" xfId="0" applyNumberFormat="1" applyFont="1" applyFill="1" applyBorder="1" applyAlignment="1">
      <alignment horizontal="center" vertical="center" wrapText="1"/>
    </xf>
    <xf numFmtId="14" fontId="30" fillId="3" borderId="1" xfId="0" applyNumberFormat="1" applyFont="1" applyFill="1" applyBorder="1" applyAlignment="1">
      <alignment horizontal="center" vertical="center" wrapText="1"/>
    </xf>
    <xf numFmtId="0" fontId="12" fillId="3" borderId="1" xfId="0" quotePrefix="1" applyFont="1" applyFill="1" applyBorder="1" applyAlignment="1">
      <alignment horizontal="center" vertical="center" wrapText="1"/>
    </xf>
    <xf numFmtId="3" fontId="25" fillId="0" borderId="1" xfId="0" applyNumberFormat="1" applyFont="1" applyBorder="1" applyAlignment="1">
      <alignment horizontal="center" vertical="center" wrapText="1"/>
    </xf>
    <xf numFmtId="0" fontId="23" fillId="3" borderId="1" xfId="0" quotePrefix="1" applyFont="1" applyFill="1" applyBorder="1" applyAlignment="1">
      <alignment horizontal="center" vertical="center" wrapText="1"/>
    </xf>
    <xf numFmtId="0" fontId="31" fillId="0" borderId="1" xfId="0" applyFont="1" applyBorder="1"/>
    <xf numFmtId="0" fontId="34"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54" fillId="0" borderId="1" xfId="0" applyFont="1" applyBorder="1" applyAlignment="1">
      <alignment horizontal="center" vertical="center" wrapText="1"/>
    </xf>
    <xf numFmtId="0" fontId="20" fillId="0" borderId="1" xfId="0" applyFont="1" applyBorder="1" applyAlignment="1">
      <alignment vertical="center" wrapText="1"/>
    </xf>
    <xf numFmtId="0" fontId="15" fillId="0" borderId="1" xfId="0" applyFont="1" applyBorder="1" applyAlignment="1">
      <alignment horizontal="center" vertical="center" wrapText="1"/>
    </xf>
    <xf numFmtId="14" fontId="54"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4" fontId="19" fillId="0" borderId="1" xfId="0" applyNumberFormat="1" applyFont="1" applyBorder="1" applyAlignment="1">
      <alignment horizontal="center" vertical="center" wrapText="1"/>
    </xf>
    <xf numFmtId="0" fontId="55" fillId="0" borderId="1" xfId="0" quotePrefix="1" applyFont="1" applyBorder="1" applyAlignment="1">
      <alignment horizontal="left" vertical="center" wrapText="1"/>
    </xf>
    <xf numFmtId="3" fontId="59" fillId="0" borderId="1" xfId="0" applyNumberFormat="1" applyFont="1" applyBorder="1" applyAlignment="1">
      <alignment horizontal="center" vertical="center" wrapText="1"/>
    </xf>
    <xf numFmtId="0" fontId="57" fillId="0" borderId="0" xfId="0" applyFont="1" applyAlignment="1">
      <alignment wrapText="1"/>
    </xf>
    <xf numFmtId="0" fontId="32" fillId="0" borderId="1" xfId="0" applyFont="1" applyBorder="1" applyAlignment="1">
      <alignment horizontal="justify" vertical="center" wrapText="1"/>
    </xf>
    <xf numFmtId="0" fontId="27" fillId="0" borderId="1" xfId="0" applyFont="1" applyBorder="1" applyAlignment="1">
      <alignment horizontal="justify" vertical="center" wrapText="1"/>
    </xf>
    <xf numFmtId="0" fontId="32" fillId="0" borderId="9" xfId="0" applyFont="1" applyBorder="1" applyAlignment="1">
      <alignment horizontal="left" vertical="center" wrapText="1"/>
    </xf>
    <xf numFmtId="0" fontId="32" fillId="0" borderId="9" xfId="0" applyFont="1" applyBorder="1" applyAlignment="1">
      <alignment horizontal="justify" vertical="center" wrapText="1"/>
    </xf>
    <xf numFmtId="0" fontId="32" fillId="0" borderId="13" xfId="0" applyFont="1" applyBorder="1" applyAlignment="1">
      <alignment horizontal="justify" vertical="center" wrapText="1"/>
    </xf>
    <xf numFmtId="0" fontId="27" fillId="0" borderId="9" xfId="0" quotePrefix="1" applyFont="1" applyBorder="1" applyAlignment="1">
      <alignment horizontal="justify" vertical="center" wrapText="1"/>
    </xf>
    <xf numFmtId="0" fontId="32" fillId="0" borderId="8" xfId="0" quotePrefix="1" applyFont="1" applyBorder="1" applyAlignment="1">
      <alignment horizontal="justify" vertical="center" wrapText="1"/>
    </xf>
    <xf numFmtId="0" fontId="32" fillId="0" borderId="9" xfId="0" quotePrefix="1" applyFont="1" applyBorder="1" applyAlignment="1">
      <alignment horizontal="justify" vertical="center" wrapText="1"/>
    </xf>
    <xf numFmtId="0" fontId="32" fillId="0" borderId="17" xfId="0" applyFont="1" applyBorder="1" applyAlignment="1">
      <alignment horizontal="justify" vertical="center" wrapText="1"/>
    </xf>
    <xf numFmtId="0" fontId="32" fillId="0" borderId="1" xfId="0" applyFont="1" applyBorder="1" applyAlignment="1">
      <alignment vertical="center" wrapText="1"/>
    </xf>
    <xf numFmtId="0" fontId="58" fillId="0" borderId="1" xfId="0" applyFont="1" applyBorder="1" applyAlignment="1">
      <alignment horizontal="left" vertical="center" wrapText="1"/>
    </xf>
    <xf numFmtId="0" fontId="27" fillId="0" borderId="1" xfId="0" quotePrefix="1" applyFont="1" applyBorder="1" applyAlignment="1">
      <alignment horizontal="justify" vertical="center" wrapText="1"/>
    </xf>
    <xf numFmtId="0" fontId="32" fillId="0" borderId="1" xfId="0" quotePrefix="1" applyFont="1" applyBorder="1" applyAlignment="1">
      <alignment horizontal="justify" vertical="center" wrapText="1"/>
    </xf>
    <xf numFmtId="0" fontId="58" fillId="0" borderId="1" xfId="0" applyFont="1" applyBorder="1" applyAlignment="1">
      <alignment vertical="center" wrapText="1"/>
    </xf>
    <xf numFmtId="0" fontId="7" fillId="0" borderId="5"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165" fontId="12" fillId="3" borderId="1" xfId="0" applyNumberFormat="1" applyFont="1" applyFill="1" applyBorder="1" applyAlignment="1">
      <alignment horizontal="center" vertical="center"/>
    </xf>
    <xf numFmtId="166" fontId="12" fillId="3" borderId="1" xfId="1" applyNumberFormat="1" applyFont="1" applyFill="1" applyBorder="1" applyAlignment="1">
      <alignment horizontal="center" vertical="center" wrapText="1"/>
    </xf>
    <xf numFmtId="1" fontId="12" fillId="0" borderId="1" xfId="0" applyNumberFormat="1" applyFont="1" applyBorder="1" applyAlignment="1">
      <alignment horizontal="center" vertical="center"/>
    </xf>
    <xf numFmtId="2" fontId="12" fillId="0" borderId="1" xfId="0" applyNumberFormat="1" applyFont="1" applyBorder="1" applyAlignment="1">
      <alignment horizontal="center" vertical="center"/>
    </xf>
    <xf numFmtId="0" fontId="11" fillId="0" borderId="1" xfId="0" applyFont="1" applyBorder="1" applyAlignment="1">
      <alignment horizontal="left" vertical="center"/>
    </xf>
    <xf numFmtId="167" fontId="12" fillId="3" borderId="1" xfId="1" applyNumberFormat="1" applyFont="1" applyFill="1" applyBorder="1" applyAlignment="1">
      <alignment horizontal="center" vertical="center"/>
    </xf>
    <xf numFmtId="0" fontId="11" fillId="3" borderId="1" xfId="0" applyFont="1" applyFill="1" applyBorder="1" applyAlignment="1">
      <alignment horizontal="left" vertical="center" wrapText="1"/>
    </xf>
    <xf numFmtId="0" fontId="11" fillId="3" borderId="1" xfId="0" quotePrefix="1" applyFont="1" applyFill="1" applyBorder="1" applyAlignment="1">
      <alignment horizontal="center" vertical="center" wrapText="1"/>
    </xf>
    <xf numFmtId="166" fontId="12" fillId="0" borderId="1" xfId="1" applyNumberFormat="1" applyFont="1" applyBorder="1" applyAlignment="1">
      <alignment horizontal="center" vertical="center" wrapText="1"/>
    </xf>
    <xf numFmtId="166" fontId="10" fillId="4" borderId="1" xfId="1" applyNumberFormat="1" applyFont="1" applyFill="1" applyBorder="1" applyAlignment="1">
      <alignment horizontal="center" vertical="center"/>
    </xf>
    <xf numFmtId="0" fontId="60" fillId="0" borderId="1" xfId="0" applyFont="1" applyBorder="1" applyAlignment="1">
      <alignment horizontal="center" vertical="center" wrapText="1"/>
    </xf>
    <xf numFmtId="0" fontId="2" fillId="0" borderId="0" xfId="0" applyFont="1" applyAlignment="1">
      <alignment horizontal="center" wrapText="1"/>
    </xf>
    <xf numFmtId="0" fontId="7" fillId="0" borderId="1" xfId="0" applyFont="1" applyBorder="1" applyAlignment="1">
      <alignment horizontal="left" vertical="center" wrapText="1"/>
    </xf>
    <xf numFmtId="0" fontId="12"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12" fillId="3" borderId="1" xfId="0" quotePrefix="1" applyFont="1" applyFill="1" applyBorder="1" applyAlignment="1">
      <alignment horizontal="justify" vertical="center" wrapText="1"/>
    </xf>
    <xf numFmtId="0" fontId="12" fillId="3" borderId="1" xfId="0" applyFont="1" applyFill="1" applyBorder="1" applyAlignment="1">
      <alignment horizontal="justify" vertical="center" wrapText="1"/>
    </xf>
    <xf numFmtId="0" fontId="23" fillId="3" borderId="1" xfId="0" quotePrefix="1" applyFont="1" applyFill="1" applyBorder="1" applyAlignment="1">
      <alignment horizontal="justify" vertical="center" wrapText="1"/>
    </xf>
    <xf numFmtId="0" fontId="23" fillId="3" borderId="1" xfId="0" applyFont="1" applyFill="1" applyBorder="1" applyAlignment="1">
      <alignment horizontal="justify" vertical="center" wrapText="1"/>
    </xf>
    <xf numFmtId="0" fontId="11" fillId="0" borderId="0" xfId="0" applyFont="1"/>
    <xf numFmtId="0" fontId="23" fillId="0" borderId="1" xfId="0" applyFont="1" applyBorder="1" applyAlignment="1">
      <alignment horizontal="left"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23" fillId="3" borderId="9" xfId="0" applyFont="1" applyFill="1" applyBorder="1" applyAlignment="1">
      <alignment horizontal="justify" vertical="center" wrapText="1"/>
    </xf>
    <xf numFmtId="0" fontId="9" fillId="0" borderId="9" xfId="0" applyFont="1" applyBorder="1" applyAlignment="1">
      <alignment horizontal="justify" vertical="center" wrapText="1"/>
    </xf>
    <xf numFmtId="0" fontId="23" fillId="3" borderId="9" xfId="0" quotePrefix="1" applyFont="1" applyFill="1" applyBorder="1" applyAlignment="1">
      <alignment horizontal="justify" vertical="center" wrapText="1"/>
    </xf>
    <xf numFmtId="0" fontId="23" fillId="0" borderId="9" xfId="0" applyFont="1" applyBorder="1" applyAlignment="1">
      <alignment horizontal="justify" vertical="center" wrapText="1"/>
    </xf>
    <xf numFmtId="0" fontId="23" fillId="0" borderId="13" xfId="0" applyFont="1" applyBorder="1" applyAlignment="1">
      <alignment horizontal="justify" vertical="center" wrapText="1"/>
    </xf>
    <xf numFmtId="0" fontId="61" fillId="0" borderId="0" xfId="0" applyFont="1" applyAlignment="1">
      <alignment horizontal="justify" vertical="center"/>
    </xf>
    <xf numFmtId="0" fontId="6" fillId="0" borderId="0" xfId="0" applyFont="1" applyAlignment="1">
      <alignment horizontal="center"/>
    </xf>
    <xf numFmtId="0" fontId="10" fillId="2" borderId="3"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1" fillId="0" borderId="0" xfId="0" applyFont="1" applyAlignment="1">
      <alignment horizontal="center" vertical="center"/>
    </xf>
    <xf numFmtId="0" fontId="4" fillId="0" borderId="0" xfId="0" applyFont="1" applyAlignment="1">
      <alignment horizontal="center" vertical="center"/>
    </xf>
    <xf numFmtId="0" fontId="33" fillId="3" borderId="1" xfId="0" applyFont="1" applyFill="1" applyBorder="1" applyAlignment="1">
      <alignment horizontal="left" vertical="center" wrapText="1"/>
    </xf>
    <xf numFmtId="0" fontId="3" fillId="0" borderId="0" xfId="0" applyFont="1" applyAlignment="1">
      <alignment horizontal="center"/>
    </xf>
    <xf numFmtId="0" fontId="3" fillId="0" borderId="0" xfId="0" applyFont="1" applyAlignment="1">
      <alignment horizontal="center" vertical="center" wrapText="1"/>
    </xf>
    <xf numFmtId="0" fontId="22" fillId="0" borderId="0" xfId="0" applyFont="1" applyAlignment="1">
      <alignment horizontal="center" vertical="center" wrapText="1"/>
    </xf>
    <xf numFmtId="0" fontId="14" fillId="0" borderId="0" xfId="0" applyFont="1" applyAlignment="1">
      <alignment horizontal="center" wrapText="1"/>
    </xf>
    <xf numFmtId="0" fontId="6" fillId="0" borderId="1" xfId="0" applyFont="1" applyBorder="1" applyAlignment="1">
      <alignment horizontal="center" vertical="center" wrapText="1"/>
    </xf>
    <xf numFmtId="0" fontId="23" fillId="3" borderId="1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3" fillId="0" borderId="0" xfId="0" applyFont="1" applyAlignment="1">
      <alignment horizontal="center" wrapText="1"/>
    </xf>
    <xf numFmtId="0" fontId="22" fillId="0" borderId="0" xfId="0" applyFont="1" applyAlignment="1">
      <alignment horizont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23" fillId="3" borderId="1" xfId="0" applyFont="1" applyFill="1" applyBorder="1" applyAlignment="1">
      <alignment horizontal="left" vertical="center" wrapText="1"/>
    </xf>
    <xf numFmtId="0" fontId="27" fillId="0" borderId="0" xfId="0" applyFont="1" applyAlignment="1">
      <alignment horizontal="center"/>
    </xf>
    <xf numFmtId="0" fontId="12" fillId="3" borderId="1" xfId="0" applyFont="1" applyFill="1" applyBorder="1" applyAlignment="1">
      <alignment horizontal="left" vertical="center" wrapText="1"/>
    </xf>
    <xf numFmtId="0" fontId="27" fillId="0" borderId="0" xfId="0" applyFont="1" applyAlignment="1">
      <alignment horizontal="center" wrapText="1"/>
    </xf>
    <xf numFmtId="0" fontId="29" fillId="0" borderId="0" xfId="0" applyFont="1" applyAlignment="1">
      <alignment horizontal="center" wrapText="1"/>
    </xf>
    <xf numFmtId="0" fontId="14" fillId="3" borderId="1"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14" fillId="3" borderId="12"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22" fillId="0" borderId="0" xfId="0" quotePrefix="1" applyFont="1" applyAlignment="1">
      <alignment horizontal="left" wrapText="1"/>
    </xf>
    <xf numFmtId="0" fontId="22" fillId="0" borderId="0" xfId="0" applyFont="1" applyAlignment="1">
      <alignment horizontal="left" wrapText="1"/>
    </xf>
    <xf numFmtId="0" fontId="30" fillId="0" borderId="1" xfId="0" applyFont="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4" xfId="0" applyFont="1" applyBorder="1" applyAlignment="1">
      <alignment horizontal="center" vertical="center" wrapText="1"/>
    </xf>
    <xf numFmtId="0" fontId="33" fillId="0" borderId="1"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27" fillId="0" borderId="0" xfId="0" applyFont="1" applyAlignment="1">
      <alignment horizontal="center" vertical="center" wrapText="1"/>
    </xf>
    <xf numFmtId="0" fontId="32" fillId="0" borderId="0" xfId="0" applyFont="1" applyAlignment="1">
      <alignment horizont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3" fillId="0" borderId="11" xfId="0" applyFont="1" applyBorder="1" applyAlignment="1">
      <alignment horizontal="left" vertical="center" wrapText="1"/>
    </xf>
    <xf numFmtId="0" fontId="33" fillId="0" borderId="3"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8" fillId="0" borderId="1" xfId="0" applyFont="1" applyBorder="1" applyAlignment="1">
      <alignment horizontal="left" vertical="center" wrapText="1"/>
    </xf>
    <xf numFmtId="0" fontId="38" fillId="0" borderId="1" xfId="0" applyFont="1" applyBorder="1" applyAlignment="1">
      <alignment horizontal="left" vertical="center"/>
    </xf>
    <xf numFmtId="0" fontId="48" fillId="0" borderId="20"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xf>
    <xf numFmtId="0" fontId="27" fillId="0" borderId="1" xfId="0" applyFont="1" applyBorder="1" applyAlignment="1">
      <alignment horizontal="left" vertical="center" wrapText="1"/>
    </xf>
    <xf numFmtId="0" fontId="34" fillId="0" borderId="1" xfId="0" applyFont="1" applyBorder="1" applyAlignment="1">
      <alignment horizontal="center" vertical="center" wrapText="1"/>
    </xf>
    <xf numFmtId="0" fontId="27" fillId="0" borderId="1" xfId="0" applyFont="1" applyBorder="1" applyAlignment="1">
      <alignment horizontal="left" vertical="center"/>
    </xf>
    <xf numFmtId="0" fontId="3" fillId="0" borderId="3" xfId="0" quotePrefix="1" applyFont="1" applyBorder="1" applyAlignment="1">
      <alignment horizontal="left" vertical="center" wrapText="1"/>
    </xf>
    <xf numFmtId="0" fontId="3" fillId="0" borderId="6" xfId="0" quotePrefix="1" applyFont="1" applyBorder="1" applyAlignment="1">
      <alignment horizontal="left" vertical="center" wrapText="1"/>
    </xf>
    <xf numFmtId="0" fontId="3" fillId="0" borderId="4" xfId="0" quotePrefix="1" applyFont="1" applyBorder="1" applyAlignment="1">
      <alignment horizontal="left"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3" fillId="0" borderId="3" xfId="0" applyFont="1" applyBorder="1" applyAlignment="1">
      <alignment horizontal="left" vertical="center" wrapText="1"/>
    </xf>
    <xf numFmtId="0" fontId="33" fillId="0" borderId="6" xfId="0" applyFont="1" applyBorder="1" applyAlignment="1">
      <alignment horizontal="left" vertical="center" wrapText="1"/>
    </xf>
    <xf numFmtId="0" fontId="33" fillId="0" borderId="4" xfId="0" applyFont="1" applyBorder="1" applyAlignment="1">
      <alignment horizontal="left" vertical="center" wrapText="1"/>
    </xf>
    <xf numFmtId="0" fontId="41" fillId="0" borderId="0" xfId="0" applyFont="1" applyAlignment="1">
      <alignment horizontal="center" wrapText="1"/>
    </xf>
    <xf numFmtId="0" fontId="33" fillId="0" borderId="1" xfId="0" applyFont="1" applyBorder="1" applyAlignment="1">
      <alignment horizontal="left" vertical="center" wrapText="1"/>
    </xf>
    <xf numFmtId="0" fontId="41" fillId="0" borderId="0" xfId="0" applyFont="1" applyAlignment="1">
      <alignment horizontal="center"/>
    </xf>
    <xf numFmtId="14" fontId="33" fillId="0" borderId="1" xfId="0" applyNumberFormat="1" applyFont="1" applyBorder="1" applyAlignment="1">
      <alignment horizontal="center" vertical="center" wrapText="1"/>
    </xf>
  </cellXfs>
  <cellStyles count="2">
    <cellStyle name="Comma" xfId="1" builtinId="3"/>
    <cellStyle name="Normal" xfId="0" builtinId="0"/>
  </cellStyles>
  <dxfs count="9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60"/>
  <sheetViews>
    <sheetView tabSelected="1" zoomScale="70" zoomScaleNormal="70" zoomScaleSheetLayoutView="55" workbookViewId="0">
      <pane xSplit="10" ySplit="7" topLeftCell="K15" activePane="bottomRight" state="frozen"/>
      <selection pane="topRight" activeCell="K1" sqref="K1"/>
      <selection pane="bottomLeft" activeCell="A7" sqref="A7"/>
      <selection pane="bottomRight" activeCell="A4" sqref="A4:P4"/>
    </sheetView>
  </sheetViews>
  <sheetFormatPr defaultColWidth="8.85546875" defaultRowHeight="17.25" x14ac:dyDescent="0.3"/>
  <cols>
    <col min="1" max="1" width="6.7109375" style="2" customWidth="1"/>
    <col min="2" max="2" width="11.28515625" style="3" customWidth="1"/>
    <col min="3" max="3" width="10.5703125" style="3" customWidth="1"/>
    <col min="4" max="4" width="10.85546875" style="2" customWidth="1"/>
    <col min="5" max="5" width="11.5703125" style="2" customWidth="1"/>
    <col min="6" max="6" width="10.85546875" style="2" customWidth="1"/>
    <col min="7" max="7" width="6.85546875" style="2" customWidth="1"/>
    <col min="8" max="8" width="9.140625" style="2" customWidth="1"/>
    <col min="9" max="9" width="15.7109375" style="2" customWidth="1"/>
    <col min="10" max="10" width="20.28515625" style="4" customWidth="1"/>
    <col min="11" max="11" width="68.42578125" style="5" customWidth="1"/>
    <col min="12" max="12" width="10.28515625" style="6" customWidth="1"/>
    <col min="13" max="13" width="49.85546875" style="6" customWidth="1"/>
    <col min="14" max="14" width="18.7109375" style="6" customWidth="1"/>
    <col min="15" max="15" width="18.7109375" style="355" customWidth="1"/>
    <col min="16" max="16" width="18.7109375" style="6" customWidth="1"/>
    <col min="17" max="16384" width="8.85546875" style="1"/>
  </cols>
  <sheetData>
    <row r="1" spans="1:16" ht="19.899999999999999" customHeight="1" x14ac:dyDescent="0.25">
      <c r="A1" s="391" t="s">
        <v>756</v>
      </c>
      <c r="B1" s="391"/>
      <c r="C1" s="391"/>
      <c r="D1" s="391"/>
      <c r="E1" s="391"/>
      <c r="F1" s="391"/>
      <c r="G1" s="391"/>
      <c r="H1" s="391"/>
      <c r="I1" s="391"/>
      <c r="J1" s="391"/>
      <c r="K1" s="391"/>
      <c r="L1" s="391"/>
      <c r="M1" s="391"/>
      <c r="N1" s="391"/>
      <c r="O1" s="391"/>
      <c r="P1" s="391"/>
    </row>
    <row r="2" spans="1:16" ht="27.75" customHeight="1" x14ac:dyDescent="0.25">
      <c r="A2" s="391" t="s">
        <v>556</v>
      </c>
      <c r="B2" s="391"/>
      <c r="C2" s="391"/>
      <c r="D2" s="391"/>
      <c r="E2" s="391"/>
      <c r="F2" s="391"/>
      <c r="G2" s="391"/>
      <c r="H2" s="391"/>
      <c r="I2" s="391"/>
      <c r="J2" s="391"/>
      <c r="K2" s="391"/>
      <c r="L2" s="391"/>
      <c r="M2" s="391"/>
      <c r="N2" s="391"/>
      <c r="O2" s="391"/>
      <c r="P2" s="391"/>
    </row>
    <row r="3" spans="1:16" ht="27.75" customHeight="1" x14ac:dyDescent="0.25">
      <c r="A3" s="391" t="s">
        <v>0</v>
      </c>
      <c r="B3" s="391"/>
      <c r="C3" s="391"/>
      <c r="D3" s="391"/>
      <c r="E3" s="391"/>
      <c r="F3" s="391"/>
      <c r="G3" s="391"/>
      <c r="H3" s="391"/>
      <c r="I3" s="391"/>
      <c r="J3" s="391"/>
      <c r="K3" s="391"/>
      <c r="L3" s="391"/>
      <c r="M3" s="391"/>
      <c r="N3" s="391"/>
      <c r="O3" s="391"/>
      <c r="P3" s="391"/>
    </row>
    <row r="4" spans="1:16" ht="27.75" customHeight="1" x14ac:dyDescent="0.25">
      <c r="A4" s="392" t="s">
        <v>766</v>
      </c>
      <c r="B4" s="392"/>
      <c r="C4" s="392"/>
      <c r="D4" s="392"/>
      <c r="E4" s="392"/>
      <c r="F4" s="392"/>
      <c r="G4" s="392"/>
      <c r="H4" s="392"/>
      <c r="I4" s="392"/>
      <c r="J4" s="392"/>
      <c r="K4" s="392"/>
      <c r="L4" s="392"/>
      <c r="M4" s="392"/>
      <c r="N4" s="392"/>
      <c r="O4" s="392"/>
      <c r="P4" s="392"/>
    </row>
    <row r="5" spans="1:16" ht="12" customHeight="1" x14ac:dyDescent="0.3">
      <c r="L5" s="373"/>
    </row>
    <row r="6" spans="1:16" ht="34.5" customHeight="1" x14ac:dyDescent="0.25">
      <c r="A6" s="389" t="s">
        <v>1</v>
      </c>
      <c r="B6" s="389" t="s">
        <v>2</v>
      </c>
      <c r="C6" s="389" t="s">
        <v>3</v>
      </c>
      <c r="D6" s="389" t="s">
        <v>4</v>
      </c>
      <c r="E6" s="387" t="s">
        <v>5</v>
      </c>
      <c r="F6" s="387" t="s">
        <v>6</v>
      </c>
      <c r="G6" s="385" t="s">
        <v>7</v>
      </c>
      <c r="H6" s="386"/>
      <c r="I6" s="387" t="s">
        <v>8</v>
      </c>
      <c r="J6" s="389" t="s">
        <v>9</v>
      </c>
      <c r="K6" s="380" t="s">
        <v>10</v>
      </c>
      <c r="L6" s="390" t="s">
        <v>11</v>
      </c>
      <c r="M6" s="380" t="s">
        <v>12</v>
      </c>
      <c r="N6" s="380" t="s">
        <v>13</v>
      </c>
      <c r="O6" s="380" t="s">
        <v>567</v>
      </c>
      <c r="P6" s="380" t="s">
        <v>682</v>
      </c>
    </row>
    <row r="7" spans="1:16" ht="63" customHeight="1" x14ac:dyDescent="0.25">
      <c r="A7" s="389"/>
      <c r="B7" s="389"/>
      <c r="C7" s="389"/>
      <c r="D7" s="389"/>
      <c r="E7" s="388"/>
      <c r="F7" s="388"/>
      <c r="G7" s="341" t="s">
        <v>14</v>
      </c>
      <c r="H7" s="341" t="s">
        <v>15</v>
      </c>
      <c r="I7" s="388"/>
      <c r="J7" s="389"/>
      <c r="K7" s="381"/>
      <c r="L7" s="390"/>
      <c r="M7" s="381"/>
      <c r="N7" s="381"/>
      <c r="O7" s="381"/>
      <c r="P7" s="381"/>
    </row>
    <row r="8" spans="1:16" s="9" customFormat="1" ht="15" customHeight="1" x14ac:dyDescent="0.25">
      <c r="A8" s="382" t="s">
        <v>757</v>
      </c>
      <c r="B8" s="383"/>
      <c r="C8" s="383"/>
      <c r="D8" s="383"/>
      <c r="E8" s="383"/>
      <c r="F8" s="383"/>
      <c r="G8" s="383"/>
      <c r="H8" s="383"/>
      <c r="I8" s="384"/>
      <c r="J8" s="342"/>
      <c r="K8" s="343"/>
      <c r="L8" s="8"/>
      <c r="M8" s="8"/>
      <c r="N8" s="8"/>
      <c r="O8" s="8"/>
      <c r="P8" s="8"/>
    </row>
    <row r="9" spans="1:16" s="9" customFormat="1" ht="285" customHeight="1" x14ac:dyDescent="0.25">
      <c r="A9" s="10">
        <v>1</v>
      </c>
      <c r="B9" s="10" t="s">
        <v>475</v>
      </c>
      <c r="C9" s="10" t="s">
        <v>474</v>
      </c>
      <c r="D9" s="10">
        <v>173.17</v>
      </c>
      <c r="E9" s="11">
        <v>15250</v>
      </c>
      <c r="F9" s="10" t="str">
        <f>L9</f>
        <v>x</v>
      </c>
      <c r="G9" s="10" t="s">
        <v>18</v>
      </c>
      <c r="H9" s="10"/>
      <c r="I9" s="10" t="s">
        <v>19</v>
      </c>
      <c r="J9" s="12" t="s">
        <v>20</v>
      </c>
      <c r="K9" s="241" t="s">
        <v>758</v>
      </c>
      <c r="L9" s="198" t="s">
        <v>18</v>
      </c>
      <c r="M9" s="13" t="s">
        <v>683</v>
      </c>
      <c r="N9" s="12" t="s">
        <v>684</v>
      </c>
      <c r="O9" s="12" t="s">
        <v>586</v>
      </c>
      <c r="P9" s="12" t="s">
        <v>685</v>
      </c>
    </row>
    <row r="10" spans="1:16" s="9" customFormat="1" ht="277.5" customHeight="1" x14ac:dyDescent="0.25">
      <c r="A10" s="10">
        <f>+A9+1</f>
        <v>2</v>
      </c>
      <c r="B10" s="10" t="s">
        <v>16</v>
      </c>
      <c r="C10" s="10" t="s">
        <v>17</v>
      </c>
      <c r="D10" s="10">
        <v>37.1</v>
      </c>
      <c r="E10" s="11">
        <v>14100</v>
      </c>
      <c r="F10" s="10" t="s">
        <v>18</v>
      </c>
      <c r="G10" s="10" t="s">
        <v>18</v>
      </c>
      <c r="H10" s="10"/>
      <c r="I10" s="10" t="s">
        <v>19</v>
      </c>
      <c r="J10" s="12" t="s">
        <v>20</v>
      </c>
      <c r="K10" s="241" t="s">
        <v>759</v>
      </c>
      <c r="L10" s="198" t="s">
        <v>18</v>
      </c>
      <c r="M10" s="13" t="s">
        <v>686</v>
      </c>
      <c r="N10" s="27" t="s">
        <v>687</v>
      </c>
      <c r="O10" s="27" t="s">
        <v>587</v>
      </c>
      <c r="P10" s="12" t="s">
        <v>685</v>
      </c>
    </row>
    <row r="11" spans="1:16" s="9" customFormat="1" ht="330" x14ac:dyDescent="0.25">
      <c r="A11" s="10">
        <f>+A10+1</f>
        <v>3</v>
      </c>
      <c r="B11" s="10" t="s">
        <v>21</v>
      </c>
      <c r="C11" s="10" t="s">
        <v>22</v>
      </c>
      <c r="D11" s="10">
        <v>58</v>
      </c>
      <c r="E11" s="11">
        <v>17767</v>
      </c>
      <c r="F11" s="10" t="s">
        <v>18</v>
      </c>
      <c r="G11" s="10" t="s">
        <v>18</v>
      </c>
      <c r="H11" s="10"/>
      <c r="I11" s="10" t="s">
        <v>19</v>
      </c>
      <c r="J11" s="12" t="s">
        <v>23</v>
      </c>
      <c r="K11" s="241" t="s">
        <v>760</v>
      </c>
      <c r="L11" s="198" t="s">
        <v>18</v>
      </c>
      <c r="M11" s="13" t="s">
        <v>688</v>
      </c>
      <c r="N11" s="27" t="s">
        <v>689</v>
      </c>
      <c r="O11" s="27" t="s">
        <v>588</v>
      </c>
      <c r="P11" s="12" t="s">
        <v>685</v>
      </c>
    </row>
    <row r="12" spans="1:16" ht="409.6" customHeight="1" x14ac:dyDescent="0.25">
      <c r="A12" s="10">
        <f t="shared" ref="A12:A22" si="0">+A11+1</f>
        <v>4</v>
      </c>
      <c r="B12" s="10" t="s">
        <v>690</v>
      </c>
      <c r="C12" s="10" t="s">
        <v>24</v>
      </c>
      <c r="D12" s="14">
        <v>99.8</v>
      </c>
      <c r="E12" s="14">
        <v>1.3560000000000001</v>
      </c>
      <c r="F12" s="14" t="s">
        <v>18</v>
      </c>
      <c r="G12" s="14" t="s">
        <v>18</v>
      </c>
      <c r="H12" s="14"/>
      <c r="I12" s="10" t="s">
        <v>19</v>
      </c>
      <c r="J12" s="10" t="s">
        <v>25</v>
      </c>
      <c r="K12" s="241" t="s">
        <v>691</v>
      </c>
      <c r="L12" s="234" t="s">
        <v>18</v>
      </c>
      <c r="M12" s="13" t="s">
        <v>692</v>
      </c>
      <c r="N12" s="198" t="s">
        <v>693</v>
      </c>
      <c r="O12" s="198" t="s">
        <v>589</v>
      </c>
      <c r="P12" s="12" t="s">
        <v>685</v>
      </c>
    </row>
    <row r="13" spans="1:16" ht="268.5" customHeight="1" x14ac:dyDescent="0.25">
      <c r="A13" s="10">
        <f t="shared" si="0"/>
        <v>5</v>
      </c>
      <c r="B13" s="10" t="s">
        <v>694</v>
      </c>
      <c r="C13" s="10" t="s">
        <v>26</v>
      </c>
      <c r="D13" s="14">
        <v>87.11</v>
      </c>
      <c r="E13" s="14">
        <v>940</v>
      </c>
      <c r="F13" s="14" t="s">
        <v>18</v>
      </c>
      <c r="G13" s="14" t="s">
        <v>18</v>
      </c>
      <c r="H13" s="14"/>
      <c r="I13" s="10" t="s">
        <v>19</v>
      </c>
      <c r="J13" s="10" t="s">
        <v>27</v>
      </c>
      <c r="K13" s="218" t="s">
        <v>695</v>
      </c>
      <c r="L13" s="198" t="s">
        <v>18</v>
      </c>
      <c r="M13" s="241" t="s">
        <v>696</v>
      </c>
      <c r="N13" s="198" t="s">
        <v>697</v>
      </c>
      <c r="O13" s="198" t="s">
        <v>590</v>
      </c>
      <c r="P13" s="12" t="s">
        <v>685</v>
      </c>
    </row>
    <row r="14" spans="1:16" ht="268.5" customHeight="1" x14ac:dyDescent="0.25">
      <c r="A14" s="10">
        <f t="shared" si="0"/>
        <v>6</v>
      </c>
      <c r="B14" s="10" t="s">
        <v>698</v>
      </c>
      <c r="C14" s="10" t="s">
        <v>28</v>
      </c>
      <c r="D14" s="14">
        <v>47.39</v>
      </c>
      <c r="E14" s="14">
        <v>481</v>
      </c>
      <c r="F14" s="14" t="s">
        <v>18</v>
      </c>
      <c r="G14" s="14" t="s">
        <v>18</v>
      </c>
      <c r="H14" s="14"/>
      <c r="I14" s="10" t="s">
        <v>19</v>
      </c>
      <c r="J14" s="10" t="s">
        <v>25</v>
      </c>
      <c r="K14" s="241" t="s">
        <v>699</v>
      </c>
      <c r="L14" s="234" t="s">
        <v>18</v>
      </c>
      <c r="M14" s="241" t="s">
        <v>700</v>
      </c>
      <c r="N14" s="234"/>
      <c r="O14" s="198" t="s">
        <v>591</v>
      </c>
      <c r="P14" s="12" t="s">
        <v>685</v>
      </c>
    </row>
    <row r="15" spans="1:16" s="9" customFormat="1" ht="368.25" customHeight="1" x14ac:dyDescent="0.25">
      <c r="A15" s="10">
        <f t="shared" si="0"/>
        <v>7</v>
      </c>
      <c r="B15" s="10" t="s">
        <v>29</v>
      </c>
      <c r="C15" s="10" t="s">
        <v>30</v>
      </c>
      <c r="D15" s="10">
        <v>124.6</v>
      </c>
      <c r="E15" s="11"/>
      <c r="F15" s="10" t="s">
        <v>18</v>
      </c>
      <c r="G15" s="10" t="s">
        <v>18</v>
      </c>
      <c r="H15" s="10"/>
      <c r="I15" s="10" t="s">
        <v>19</v>
      </c>
      <c r="J15" s="12" t="s">
        <v>20</v>
      </c>
      <c r="K15" s="241" t="s">
        <v>31</v>
      </c>
      <c r="L15" s="198" t="s">
        <v>18</v>
      </c>
      <c r="M15" s="13" t="s">
        <v>688</v>
      </c>
      <c r="N15" s="27"/>
      <c r="O15" s="27" t="s">
        <v>592</v>
      </c>
      <c r="P15" s="12" t="s">
        <v>685</v>
      </c>
    </row>
    <row r="16" spans="1:16" ht="236.25" x14ac:dyDescent="0.25">
      <c r="A16" s="10">
        <f t="shared" si="0"/>
        <v>8</v>
      </c>
      <c r="B16" s="10" t="s">
        <v>701</v>
      </c>
      <c r="C16" s="10" t="s">
        <v>32</v>
      </c>
      <c r="D16" s="14">
        <v>35.58</v>
      </c>
      <c r="E16" s="14">
        <v>380</v>
      </c>
      <c r="F16" s="14" t="s">
        <v>18</v>
      </c>
      <c r="G16" s="14" t="s">
        <v>18</v>
      </c>
      <c r="H16" s="14"/>
      <c r="I16" s="10" t="s">
        <v>19</v>
      </c>
      <c r="J16" s="10" t="s">
        <v>25</v>
      </c>
      <c r="K16" s="241" t="s">
        <v>702</v>
      </c>
      <c r="L16" s="234" t="s">
        <v>18</v>
      </c>
      <c r="M16" s="13" t="s">
        <v>703</v>
      </c>
      <c r="N16" s="198" t="s">
        <v>704</v>
      </c>
      <c r="O16" s="198" t="s">
        <v>593</v>
      </c>
      <c r="P16" s="12" t="s">
        <v>685</v>
      </c>
    </row>
    <row r="17" spans="1:16" ht="186" customHeight="1" x14ac:dyDescent="0.25">
      <c r="A17" s="10">
        <f t="shared" si="0"/>
        <v>9</v>
      </c>
      <c r="B17" s="10" t="s">
        <v>33</v>
      </c>
      <c r="C17" s="10" t="s">
        <v>34</v>
      </c>
      <c r="D17" s="14">
        <v>39.6</v>
      </c>
      <c r="E17" s="14">
        <v>180</v>
      </c>
      <c r="F17" s="14" t="s">
        <v>18</v>
      </c>
      <c r="G17" s="14" t="s">
        <v>18</v>
      </c>
      <c r="H17" s="14"/>
      <c r="I17" s="10" t="s">
        <v>19</v>
      </c>
      <c r="J17" s="10" t="s">
        <v>35</v>
      </c>
      <c r="K17" s="241" t="s">
        <v>615</v>
      </c>
      <c r="L17" s="198" t="s">
        <v>18</v>
      </c>
      <c r="M17" s="13" t="s">
        <v>705</v>
      </c>
      <c r="N17" s="198"/>
      <c r="O17" s="198" t="s">
        <v>594</v>
      </c>
      <c r="P17" s="12" t="s">
        <v>685</v>
      </c>
    </row>
    <row r="18" spans="1:16" ht="236.25" x14ac:dyDescent="0.25">
      <c r="A18" s="10">
        <f t="shared" si="0"/>
        <v>10</v>
      </c>
      <c r="B18" s="10" t="s">
        <v>36</v>
      </c>
      <c r="C18" s="10" t="s">
        <v>37</v>
      </c>
      <c r="D18" s="344">
        <v>14.2273</v>
      </c>
      <c r="E18" s="345" t="s">
        <v>38</v>
      </c>
      <c r="F18" s="14" t="s">
        <v>18</v>
      </c>
      <c r="G18" s="14" t="s">
        <v>18</v>
      </c>
      <c r="H18" s="14"/>
      <c r="I18" s="10" t="s">
        <v>19</v>
      </c>
      <c r="J18" s="10" t="s">
        <v>39</v>
      </c>
      <c r="K18" s="218" t="s">
        <v>706</v>
      </c>
      <c r="L18" s="234" t="s">
        <v>18</v>
      </c>
      <c r="M18" s="13" t="s">
        <v>707</v>
      </c>
      <c r="N18" s="198"/>
      <c r="O18" s="198" t="s">
        <v>595</v>
      </c>
      <c r="P18" s="12" t="s">
        <v>685</v>
      </c>
    </row>
    <row r="19" spans="1:16" ht="220.5" x14ac:dyDescent="0.25">
      <c r="A19" s="10">
        <f t="shared" si="0"/>
        <v>11</v>
      </c>
      <c r="B19" s="10" t="s">
        <v>40</v>
      </c>
      <c r="C19" s="10" t="s">
        <v>41</v>
      </c>
      <c r="D19" s="346">
        <v>20</v>
      </c>
      <c r="E19" s="14"/>
      <c r="F19" s="14" t="s">
        <v>18</v>
      </c>
      <c r="G19" s="14"/>
      <c r="H19" s="14"/>
      <c r="I19" s="10" t="s">
        <v>19</v>
      </c>
      <c r="J19" s="10" t="s">
        <v>35</v>
      </c>
      <c r="K19" s="16" t="s">
        <v>708</v>
      </c>
      <c r="L19" s="234" t="s">
        <v>18</v>
      </c>
      <c r="M19" s="13" t="s">
        <v>709</v>
      </c>
      <c r="N19" s="27" t="s">
        <v>710</v>
      </c>
      <c r="O19" s="27" t="s">
        <v>596</v>
      </c>
      <c r="P19" s="12" t="s">
        <v>685</v>
      </c>
    </row>
    <row r="20" spans="1:16" ht="330" customHeight="1" x14ac:dyDescent="0.25">
      <c r="A20" s="10">
        <f t="shared" si="0"/>
        <v>12</v>
      </c>
      <c r="B20" s="10" t="s">
        <v>90</v>
      </c>
      <c r="C20" s="10" t="s">
        <v>42</v>
      </c>
      <c r="D20" s="10">
        <v>7.35</v>
      </c>
      <c r="E20" s="11">
        <v>1500</v>
      </c>
      <c r="F20" s="7" t="s">
        <v>18</v>
      </c>
      <c r="G20" s="10" t="s">
        <v>18</v>
      </c>
      <c r="H20" s="10"/>
      <c r="I20" s="10" t="s">
        <v>43</v>
      </c>
      <c r="J20" s="12" t="s">
        <v>711</v>
      </c>
      <c r="K20" s="241" t="s">
        <v>712</v>
      </c>
      <c r="L20" s="198" t="s">
        <v>18</v>
      </c>
      <c r="M20" s="13" t="s">
        <v>713</v>
      </c>
      <c r="N20" s="27" t="s">
        <v>714</v>
      </c>
      <c r="O20" s="27" t="s">
        <v>597</v>
      </c>
      <c r="P20" s="12" t="s">
        <v>685</v>
      </c>
    </row>
    <row r="21" spans="1:16" ht="294" customHeight="1" x14ac:dyDescent="0.25">
      <c r="A21" s="10">
        <f t="shared" si="0"/>
        <v>13</v>
      </c>
      <c r="B21" s="10" t="s">
        <v>44</v>
      </c>
      <c r="C21" s="10" t="s">
        <v>45</v>
      </c>
      <c r="D21" s="10">
        <v>4.84</v>
      </c>
      <c r="E21" s="10">
        <v>200</v>
      </c>
      <c r="F21" s="7" t="s">
        <v>46</v>
      </c>
      <c r="G21" s="10" t="s">
        <v>18</v>
      </c>
      <c r="H21" s="7"/>
      <c r="I21" s="10" t="s">
        <v>43</v>
      </c>
      <c r="J21" s="12" t="s">
        <v>711</v>
      </c>
      <c r="K21" s="241" t="s">
        <v>47</v>
      </c>
      <c r="L21" s="198" t="s">
        <v>18</v>
      </c>
      <c r="M21" s="241" t="s">
        <v>715</v>
      </c>
      <c r="N21" s="27"/>
      <c r="O21" s="27" t="s">
        <v>598</v>
      </c>
      <c r="P21" s="12" t="s">
        <v>685</v>
      </c>
    </row>
    <row r="22" spans="1:16" ht="300" customHeight="1" x14ac:dyDescent="0.25">
      <c r="A22" s="10">
        <f t="shared" si="0"/>
        <v>14</v>
      </c>
      <c r="B22" s="10" t="s">
        <v>48</v>
      </c>
      <c r="C22" s="10" t="s">
        <v>49</v>
      </c>
      <c r="D22" s="347">
        <v>5</v>
      </c>
      <c r="E22" s="14">
        <v>25</v>
      </c>
      <c r="F22" s="14" t="s">
        <v>18</v>
      </c>
      <c r="G22" s="14" t="s">
        <v>18</v>
      </c>
      <c r="H22" s="14"/>
      <c r="I22" s="10" t="s">
        <v>50</v>
      </c>
      <c r="J22" s="10" t="s">
        <v>716</v>
      </c>
      <c r="K22" s="16" t="s">
        <v>717</v>
      </c>
      <c r="L22" s="234" t="s">
        <v>18</v>
      </c>
      <c r="M22" s="241" t="s">
        <v>718</v>
      </c>
      <c r="N22" s="198"/>
      <c r="O22" s="198" t="s">
        <v>599</v>
      </c>
      <c r="P22" s="12" t="s">
        <v>685</v>
      </c>
    </row>
    <row r="23" spans="1:16" s="9" customFormat="1" ht="16.5" x14ac:dyDescent="0.25">
      <c r="A23" s="374" t="s">
        <v>761</v>
      </c>
      <c r="B23" s="375"/>
      <c r="C23" s="375"/>
      <c r="D23" s="375"/>
      <c r="E23" s="375"/>
      <c r="F23" s="375"/>
      <c r="G23" s="375"/>
      <c r="H23" s="376"/>
      <c r="I23" s="342"/>
      <c r="J23" s="342"/>
      <c r="K23" s="343"/>
      <c r="L23" s="8"/>
      <c r="M23" s="8"/>
      <c r="N23" s="8"/>
      <c r="O23" s="8"/>
      <c r="P23" s="8"/>
    </row>
    <row r="24" spans="1:16" s="9" customFormat="1" ht="251.25" customHeight="1" x14ac:dyDescent="0.25">
      <c r="A24" s="10">
        <f>+A22+1</f>
        <v>15</v>
      </c>
      <c r="B24" s="10" t="s">
        <v>51</v>
      </c>
      <c r="C24" s="10" t="s">
        <v>52</v>
      </c>
      <c r="D24" s="10">
        <v>31</v>
      </c>
      <c r="E24" s="10">
        <v>850</v>
      </c>
      <c r="F24" s="10" t="s">
        <v>18</v>
      </c>
      <c r="G24" s="10" t="s">
        <v>53</v>
      </c>
      <c r="H24" s="10"/>
      <c r="I24" s="10" t="s">
        <v>54</v>
      </c>
      <c r="J24" s="12" t="s">
        <v>55</v>
      </c>
      <c r="K24" s="241" t="s">
        <v>719</v>
      </c>
      <c r="L24" s="198" t="s">
        <v>18</v>
      </c>
      <c r="M24" s="241" t="s">
        <v>720</v>
      </c>
      <c r="N24" s="27"/>
      <c r="O24" s="27" t="s">
        <v>600</v>
      </c>
      <c r="P24" s="12" t="s">
        <v>685</v>
      </c>
    </row>
    <row r="25" spans="1:16" ht="315" x14ac:dyDescent="0.25">
      <c r="A25" s="10">
        <f>+A24+1</f>
        <v>16</v>
      </c>
      <c r="B25" s="10" t="s">
        <v>56</v>
      </c>
      <c r="C25" s="10" t="s">
        <v>57</v>
      </c>
      <c r="D25" s="14">
        <v>19.463000000000001</v>
      </c>
      <c r="E25" s="14">
        <v>300</v>
      </c>
      <c r="F25" s="14" t="s">
        <v>18</v>
      </c>
      <c r="G25" s="10" t="s">
        <v>58</v>
      </c>
      <c r="H25" s="14"/>
      <c r="I25" s="10" t="s">
        <v>54</v>
      </c>
      <c r="J25" s="10" t="s">
        <v>59</v>
      </c>
      <c r="K25" s="241" t="s">
        <v>60</v>
      </c>
      <c r="L25" s="234" t="s">
        <v>18</v>
      </c>
      <c r="M25" s="13" t="s">
        <v>721</v>
      </c>
      <c r="N25" s="27"/>
      <c r="O25" s="27" t="s">
        <v>601</v>
      </c>
      <c r="P25" s="12" t="s">
        <v>685</v>
      </c>
    </row>
    <row r="26" spans="1:16" ht="120" x14ac:dyDescent="0.25">
      <c r="A26" s="10">
        <f t="shared" ref="A26:A29" si="1">+A25+1</f>
        <v>17</v>
      </c>
      <c r="B26" s="10" t="s">
        <v>61</v>
      </c>
      <c r="C26" s="10" t="s">
        <v>62</v>
      </c>
      <c r="D26" s="14">
        <v>1.68</v>
      </c>
      <c r="E26" s="14"/>
      <c r="F26" s="14" t="s">
        <v>18</v>
      </c>
      <c r="G26" s="14"/>
      <c r="H26" s="14"/>
      <c r="I26" s="10" t="s">
        <v>54</v>
      </c>
      <c r="J26" s="18"/>
      <c r="K26" s="218" t="s">
        <v>722</v>
      </c>
      <c r="L26" s="234" t="s">
        <v>18</v>
      </c>
      <c r="M26" s="241" t="s">
        <v>723</v>
      </c>
      <c r="N26" s="27"/>
      <c r="O26" s="27" t="s">
        <v>602</v>
      </c>
      <c r="P26" s="12" t="s">
        <v>685</v>
      </c>
    </row>
    <row r="27" spans="1:16" ht="315" x14ac:dyDescent="0.25">
      <c r="A27" s="10">
        <f t="shared" si="1"/>
        <v>18</v>
      </c>
      <c r="B27" s="15" t="s">
        <v>724</v>
      </c>
      <c r="C27" s="10" t="s">
        <v>484</v>
      </c>
      <c r="D27" s="14">
        <v>1.63</v>
      </c>
      <c r="E27" s="14">
        <v>2032</v>
      </c>
      <c r="F27" s="14" t="s">
        <v>18</v>
      </c>
      <c r="G27" s="14"/>
      <c r="H27" s="14"/>
      <c r="I27" s="10" t="s">
        <v>54</v>
      </c>
      <c r="J27" s="10" t="s">
        <v>20</v>
      </c>
      <c r="K27" s="241" t="s">
        <v>725</v>
      </c>
      <c r="L27" s="234" t="s">
        <v>18</v>
      </c>
      <c r="M27" s="13" t="s">
        <v>726</v>
      </c>
      <c r="N27" s="15" t="s">
        <v>727</v>
      </c>
      <c r="O27" s="15" t="s">
        <v>603</v>
      </c>
      <c r="P27" s="12" t="s">
        <v>685</v>
      </c>
    </row>
    <row r="28" spans="1:16" ht="254.45" customHeight="1" x14ac:dyDescent="0.25">
      <c r="A28" s="10">
        <f t="shared" si="1"/>
        <v>19</v>
      </c>
      <c r="B28" s="15" t="s">
        <v>483</v>
      </c>
      <c r="C28" s="10" t="s">
        <v>482</v>
      </c>
      <c r="D28" s="14">
        <v>1.046</v>
      </c>
      <c r="E28" s="14">
        <v>2200</v>
      </c>
      <c r="F28" s="14" t="s">
        <v>18</v>
      </c>
      <c r="G28" s="14"/>
      <c r="H28" s="14"/>
      <c r="I28" s="10" t="s">
        <v>54</v>
      </c>
      <c r="J28" s="10" t="s">
        <v>481</v>
      </c>
      <c r="K28" s="241" t="s">
        <v>480</v>
      </c>
      <c r="L28" s="234" t="s">
        <v>18</v>
      </c>
      <c r="M28" s="13" t="s">
        <v>728</v>
      </c>
      <c r="N28" s="15" t="s">
        <v>729</v>
      </c>
      <c r="O28" s="15" t="s">
        <v>604</v>
      </c>
      <c r="P28" s="12" t="s">
        <v>685</v>
      </c>
    </row>
    <row r="29" spans="1:16" ht="173.25" x14ac:dyDescent="0.25">
      <c r="A29" s="10">
        <f t="shared" si="1"/>
        <v>20</v>
      </c>
      <c r="B29" s="15" t="s">
        <v>479</v>
      </c>
      <c r="C29" s="10" t="s">
        <v>478</v>
      </c>
      <c r="D29" s="14">
        <v>0.49859999999999999</v>
      </c>
      <c r="E29" s="14"/>
      <c r="F29" s="14" t="s">
        <v>18</v>
      </c>
      <c r="G29" s="14"/>
      <c r="H29" s="14"/>
      <c r="I29" s="10" t="s">
        <v>477</v>
      </c>
      <c r="J29" s="18"/>
      <c r="K29" s="348"/>
      <c r="L29" s="234" t="s">
        <v>18</v>
      </c>
      <c r="M29" s="13" t="s">
        <v>730</v>
      </c>
      <c r="N29" s="27" t="s">
        <v>476</v>
      </c>
      <c r="O29" s="27" t="s">
        <v>605</v>
      </c>
      <c r="P29" s="12" t="s">
        <v>685</v>
      </c>
    </row>
    <row r="30" spans="1:16" s="9" customFormat="1" ht="15" customHeight="1" x14ac:dyDescent="0.25">
      <c r="A30" s="374" t="s">
        <v>63</v>
      </c>
      <c r="B30" s="375"/>
      <c r="C30" s="375"/>
      <c r="D30" s="375"/>
      <c r="E30" s="375"/>
      <c r="F30" s="375"/>
      <c r="G30" s="375"/>
      <c r="H30" s="375"/>
      <c r="I30" s="375"/>
      <c r="J30" s="375"/>
      <c r="K30" s="376"/>
      <c r="L30" s="8"/>
      <c r="M30" s="8"/>
      <c r="N30" s="8"/>
      <c r="O30" s="8"/>
      <c r="P30" s="8"/>
    </row>
    <row r="31" spans="1:16" ht="195" x14ac:dyDescent="0.25">
      <c r="A31" s="10">
        <f>+A29+1</f>
        <v>21</v>
      </c>
      <c r="B31" s="19" t="s">
        <v>64</v>
      </c>
      <c r="C31" s="19" t="s">
        <v>65</v>
      </c>
      <c r="D31" s="344">
        <v>15.74356</v>
      </c>
      <c r="E31" s="349">
        <v>393.589</v>
      </c>
      <c r="F31" s="14" t="s">
        <v>18</v>
      </c>
      <c r="G31" s="14"/>
      <c r="H31" s="14"/>
      <c r="I31" s="10" t="s">
        <v>66</v>
      </c>
      <c r="J31" s="19" t="s">
        <v>67</v>
      </c>
      <c r="K31" s="350" t="s">
        <v>731</v>
      </c>
      <c r="L31" s="234" t="s">
        <v>18</v>
      </c>
      <c r="M31" s="218" t="s">
        <v>732</v>
      </c>
      <c r="N31" s="351" t="s">
        <v>68</v>
      </c>
      <c r="O31" s="351" t="s">
        <v>606</v>
      </c>
      <c r="P31" s="12" t="s">
        <v>685</v>
      </c>
    </row>
    <row r="32" spans="1:16" ht="137.25" customHeight="1" x14ac:dyDescent="0.25">
      <c r="A32" s="10">
        <f>+A31+1</f>
        <v>22</v>
      </c>
      <c r="B32" s="10" t="s">
        <v>69</v>
      </c>
      <c r="C32" s="10" t="s">
        <v>65</v>
      </c>
      <c r="D32" s="10" t="s">
        <v>70</v>
      </c>
      <c r="E32" s="352" t="s">
        <v>71</v>
      </c>
      <c r="F32" s="14" t="s">
        <v>18</v>
      </c>
      <c r="G32" s="14"/>
      <c r="H32" s="14"/>
      <c r="I32" s="10" t="s">
        <v>66</v>
      </c>
      <c r="J32" s="10" t="s">
        <v>39</v>
      </c>
      <c r="K32" s="218" t="s">
        <v>731</v>
      </c>
      <c r="L32" s="234" t="s">
        <v>18</v>
      </c>
      <c r="M32" s="218" t="s">
        <v>733</v>
      </c>
      <c r="N32" s="198" t="s">
        <v>72</v>
      </c>
      <c r="O32" s="198" t="s">
        <v>607</v>
      </c>
      <c r="P32" s="12" t="s">
        <v>685</v>
      </c>
    </row>
    <row r="33" spans="1:16" ht="168.75" customHeight="1" x14ac:dyDescent="0.25">
      <c r="A33" s="10">
        <f t="shared" ref="A33:A36" si="2">+A32+1</f>
        <v>23</v>
      </c>
      <c r="B33" s="10" t="s">
        <v>73</v>
      </c>
      <c r="C33" s="10" t="s">
        <v>74</v>
      </c>
      <c r="D33" s="14">
        <v>4.9340000000000002</v>
      </c>
      <c r="E33" s="14">
        <v>362.22</v>
      </c>
      <c r="F33" s="14" t="s">
        <v>18</v>
      </c>
      <c r="G33" s="14"/>
      <c r="H33" s="14"/>
      <c r="I33" s="10" t="s">
        <v>66</v>
      </c>
      <c r="J33" s="10" t="s">
        <v>75</v>
      </c>
      <c r="K33" s="218" t="s">
        <v>616</v>
      </c>
      <c r="L33" s="234" t="s">
        <v>18</v>
      </c>
      <c r="M33" s="218" t="s">
        <v>734</v>
      </c>
      <c r="N33" s="234"/>
      <c r="O33" s="198" t="s">
        <v>608</v>
      </c>
      <c r="P33" s="12" t="s">
        <v>685</v>
      </c>
    </row>
    <row r="34" spans="1:16" ht="240.75" customHeight="1" x14ac:dyDescent="0.25">
      <c r="A34" s="10">
        <f t="shared" si="2"/>
        <v>24</v>
      </c>
      <c r="B34" s="10" t="s">
        <v>76</v>
      </c>
      <c r="C34" s="10" t="s">
        <v>77</v>
      </c>
      <c r="D34" s="14">
        <v>4.6859000000000002</v>
      </c>
      <c r="E34" s="14">
        <v>226.55500000000001</v>
      </c>
      <c r="F34" s="14" t="s">
        <v>18</v>
      </c>
      <c r="G34" s="14"/>
      <c r="H34" s="14"/>
      <c r="I34" s="10" t="s">
        <v>66</v>
      </c>
      <c r="J34" s="10" t="s">
        <v>78</v>
      </c>
      <c r="K34" s="241" t="s">
        <v>762</v>
      </c>
      <c r="L34" s="234" t="s">
        <v>18</v>
      </c>
      <c r="M34" s="218" t="s">
        <v>732</v>
      </c>
      <c r="N34" s="198" t="s">
        <v>735</v>
      </c>
      <c r="O34" s="198" t="s">
        <v>609</v>
      </c>
      <c r="P34" s="12" t="s">
        <v>685</v>
      </c>
    </row>
    <row r="35" spans="1:16" ht="188.25" customHeight="1" x14ac:dyDescent="0.25">
      <c r="A35" s="10">
        <f t="shared" si="2"/>
        <v>25</v>
      </c>
      <c r="B35" s="10" t="s">
        <v>79</v>
      </c>
      <c r="C35" s="10" t="s">
        <v>80</v>
      </c>
      <c r="D35" s="14">
        <v>18</v>
      </c>
      <c r="E35" s="14">
        <v>600</v>
      </c>
      <c r="F35" s="14" t="s">
        <v>18</v>
      </c>
      <c r="G35" s="14"/>
      <c r="H35" s="14"/>
      <c r="I35" s="10" t="s">
        <v>66</v>
      </c>
      <c r="J35" s="10" t="s">
        <v>81</v>
      </c>
      <c r="K35" s="241" t="s">
        <v>82</v>
      </c>
      <c r="L35" s="234" t="s">
        <v>18</v>
      </c>
      <c r="M35" s="218" t="s">
        <v>732</v>
      </c>
      <c r="N35" s="198" t="s">
        <v>736</v>
      </c>
      <c r="O35" s="198" t="s">
        <v>610</v>
      </c>
      <c r="P35" s="12" t="s">
        <v>685</v>
      </c>
    </row>
    <row r="36" spans="1:16" ht="409.6" customHeight="1" x14ac:dyDescent="0.25">
      <c r="A36" s="10">
        <f t="shared" si="2"/>
        <v>26</v>
      </c>
      <c r="B36" s="10" t="s">
        <v>464</v>
      </c>
      <c r="C36" s="10" t="s">
        <v>465</v>
      </c>
      <c r="D36" s="10">
        <v>9.7910000000000004</v>
      </c>
      <c r="E36" s="14">
        <v>415</v>
      </c>
      <c r="F36" s="14" t="s">
        <v>18</v>
      </c>
      <c r="G36" s="14"/>
      <c r="H36" s="14"/>
      <c r="I36" s="10" t="s">
        <v>66</v>
      </c>
      <c r="J36" s="10" t="s">
        <v>466</v>
      </c>
      <c r="K36" s="241" t="s">
        <v>617</v>
      </c>
      <c r="L36" s="234" t="s">
        <v>18</v>
      </c>
      <c r="M36" s="218" t="s">
        <v>732</v>
      </c>
      <c r="N36" s="241" t="s">
        <v>467</v>
      </c>
      <c r="O36" s="241" t="s">
        <v>611</v>
      </c>
      <c r="P36" s="12" t="s">
        <v>685</v>
      </c>
    </row>
    <row r="37" spans="1:16" s="9" customFormat="1" ht="15" customHeight="1" x14ac:dyDescent="0.25">
      <c r="A37" s="374" t="s">
        <v>763</v>
      </c>
      <c r="B37" s="375"/>
      <c r="C37" s="375"/>
      <c r="D37" s="375"/>
      <c r="E37" s="375"/>
      <c r="F37" s="375"/>
      <c r="G37" s="375"/>
      <c r="H37" s="375"/>
      <c r="I37" s="375"/>
      <c r="J37" s="375"/>
      <c r="K37" s="376"/>
      <c r="L37" s="8"/>
      <c r="M37" s="8"/>
      <c r="N37" s="8"/>
      <c r="O37" s="8"/>
      <c r="P37" s="8"/>
    </row>
    <row r="38" spans="1:16" ht="162" customHeight="1" x14ac:dyDescent="0.25">
      <c r="A38" s="10">
        <f>+A36+1</f>
        <v>27</v>
      </c>
      <c r="B38" s="10" t="s">
        <v>485</v>
      </c>
      <c r="C38" s="10"/>
      <c r="D38" s="14"/>
      <c r="E38" s="14">
        <v>2000</v>
      </c>
      <c r="F38" s="14" t="s">
        <v>18</v>
      </c>
      <c r="G38" s="14"/>
      <c r="H38" s="14"/>
      <c r="I38" s="10" t="s">
        <v>84</v>
      </c>
      <c r="J38" s="10" t="s">
        <v>217</v>
      </c>
      <c r="K38" s="348"/>
      <c r="L38" s="234" t="s">
        <v>18</v>
      </c>
      <c r="M38" s="198" t="s">
        <v>737</v>
      </c>
      <c r="N38" s="198" t="s">
        <v>738</v>
      </c>
      <c r="O38" s="198" t="s">
        <v>613</v>
      </c>
      <c r="P38" s="12" t="s">
        <v>685</v>
      </c>
    </row>
    <row r="39" spans="1:16" ht="409.6" customHeight="1" x14ac:dyDescent="0.25">
      <c r="A39" s="10">
        <f>+A38+1</f>
        <v>28</v>
      </c>
      <c r="B39" s="10" t="s">
        <v>83</v>
      </c>
      <c r="C39" s="10" t="s">
        <v>739</v>
      </c>
      <c r="D39" s="10">
        <v>2.0939000000000001</v>
      </c>
      <c r="E39" s="14">
        <v>69.739000000000004</v>
      </c>
      <c r="F39" s="14" t="s">
        <v>18</v>
      </c>
      <c r="G39" s="14"/>
      <c r="H39" s="14"/>
      <c r="I39" s="10" t="s">
        <v>84</v>
      </c>
      <c r="J39" s="10" t="s">
        <v>85</v>
      </c>
      <c r="K39" s="241" t="s">
        <v>86</v>
      </c>
      <c r="L39" s="234" t="s">
        <v>18</v>
      </c>
      <c r="M39" s="198" t="s">
        <v>87</v>
      </c>
      <c r="N39" s="241" t="s">
        <v>88</v>
      </c>
      <c r="O39" s="241" t="s">
        <v>612</v>
      </c>
      <c r="P39" s="12" t="s">
        <v>685</v>
      </c>
    </row>
    <row r="40" spans="1:16" ht="58.15" customHeight="1" x14ac:dyDescent="0.25">
      <c r="A40" s="377" t="s">
        <v>89</v>
      </c>
      <c r="B40" s="378"/>
      <c r="C40" s="378"/>
      <c r="D40" s="379"/>
      <c r="E40" s="353">
        <f>SUM(E9:E39)</f>
        <v>60273.459000000003</v>
      </c>
      <c r="F40" s="20"/>
      <c r="G40" s="20"/>
      <c r="H40" s="20"/>
      <c r="I40" s="20"/>
      <c r="J40" s="21"/>
      <c r="K40" s="22"/>
      <c r="L40" s="23"/>
      <c r="M40" s="24"/>
      <c r="N40" s="25"/>
      <c r="O40" s="24"/>
      <c r="P40" s="25"/>
    </row>
    <row r="54" spans="1:16" s="3" customFormat="1" x14ac:dyDescent="0.3">
      <c r="A54" s="2"/>
      <c r="B54" s="354"/>
      <c r="D54" s="2"/>
      <c r="E54" s="2"/>
      <c r="F54" s="2"/>
      <c r="G54" s="2"/>
      <c r="H54" s="2"/>
      <c r="I54" s="2"/>
      <c r="J54" s="4"/>
      <c r="K54" s="5"/>
      <c r="L54" s="6"/>
      <c r="M54" s="6"/>
      <c r="N54" s="6"/>
      <c r="O54" s="355"/>
      <c r="P54" s="6"/>
    </row>
    <row r="55" spans="1:16" s="3" customFormat="1" x14ac:dyDescent="0.3">
      <c r="A55" s="2"/>
      <c r="B55" s="354"/>
      <c r="D55" s="2"/>
      <c r="E55" s="2"/>
      <c r="F55" s="2"/>
      <c r="G55" s="2"/>
      <c r="H55" s="2"/>
      <c r="I55" s="2"/>
      <c r="J55" s="4"/>
      <c r="K55" s="5"/>
      <c r="L55" s="6"/>
      <c r="M55" s="6"/>
      <c r="N55" s="6"/>
      <c r="O55" s="355"/>
      <c r="P55" s="6"/>
    </row>
    <row r="56" spans="1:16" s="3" customFormat="1" x14ac:dyDescent="0.3">
      <c r="A56" s="2"/>
      <c r="B56" s="354"/>
      <c r="D56" s="2"/>
      <c r="E56" s="2"/>
      <c r="F56" s="2"/>
      <c r="G56" s="2"/>
      <c r="H56" s="2"/>
      <c r="I56" s="2"/>
      <c r="J56" s="4"/>
      <c r="K56" s="5"/>
      <c r="L56" s="6"/>
      <c r="M56" s="6"/>
      <c r="N56" s="6"/>
      <c r="O56" s="355"/>
      <c r="P56" s="6"/>
    </row>
    <row r="57" spans="1:16" s="3" customFormat="1" x14ac:dyDescent="0.3">
      <c r="A57" s="2"/>
      <c r="B57" s="354"/>
      <c r="D57" s="2"/>
      <c r="E57" s="2"/>
      <c r="F57" s="2"/>
      <c r="G57" s="2"/>
      <c r="H57" s="2"/>
      <c r="I57" s="2"/>
      <c r="J57" s="4"/>
      <c r="K57" s="5"/>
      <c r="L57" s="6"/>
      <c r="M57" s="6"/>
      <c r="N57" s="6"/>
      <c r="O57" s="355"/>
      <c r="P57" s="6"/>
    </row>
    <row r="58" spans="1:16" s="3" customFormat="1" x14ac:dyDescent="0.3">
      <c r="A58" s="2"/>
      <c r="B58" s="354"/>
      <c r="D58" s="2"/>
      <c r="E58" s="2"/>
      <c r="F58" s="2"/>
      <c r="G58" s="2"/>
      <c r="H58" s="2"/>
      <c r="I58" s="2"/>
      <c r="J58" s="4"/>
      <c r="K58" s="5"/>
      <c r="L58" s="6"/>
      <c r="M58" s="6"/>
      <c r="N58" s="6"/>
      <c r="O58" s="355"/>
      <c r="P58" s="6"/>
    </row>
    <row r="59" spans="1:16" s="3" customFormat="1" x14ac:dyDescent="0.3">
      <c r="A59" s="2"/>
      <c r="B59" s="354"/>
      <c r="D59" s="2"/>
      <c r="E59" s="2"/>
      <c r="F59" s="2"/>
      <c r="G59" s="2"/>
      <c r="H59" s="2"/>
      <c r="I59" s="2"/>
      <c r="J59" s="4"/>
      <c r="K59" s="5"/>
      <c r="L59" s="6"/>
      <c r="M59" s="6"/>
      <c r="N59" s="6"/>
      <c r="O59" s="355"/>
      <c r="P59" s="6"/>
    </row>
    <row r="60" spans="1:16" s="3" customFormat="1" x14ac:dyDescent="0.3">
      <c r="A60" s="2"/>
      <c r="B60" s="354"/>
      <c r="D60" s="2"/>
      <c r="E60" s="2"/>
      <c r="F60" s="2"/>
      <c r="G60" s="2"/>
      <c r="H60" s="2"/>
      <c r="I60" s="2"/>
      <c r="J60" s="4"/>
      <c r="K60" s="5"/>
      <c r="L60" s="6"/>
      <c r="M60" s="6"/>
      <c r="N60" s="6"/>
      <c r="O60" s="355"/>
      <c r="P60" s="6"/>
    </row>
  </sheetData>
  <autoFilter ref="A7:P40"/>
  <mergeCells count="24">
    <mergeCell ref="A1:P1"/>
    <mergeCell ref="A2:P2"/>
    <mergeCell ref="A3:P3"/>
    <mergeCell ref="A4:P4"/>
    <mergeCell ref="A6:A7"/>
    <mergeCell ref="B6:B7"/>
    <mergeCell ref="C6:C7"/>
    <mergeCell ref="D6:D7"/>
    <mergeCell ref="E6:E7"/>
    <mergeCell ref="F6:F7"/>
    <mergeCell ref="A37:K37"/>
    <mergeCell ref="A40:D40"/>
    <mergeCell ref="N6:N7"/>
    <mergeCell ref="O6:O7"/>
    <mergeCell ref="P6:P7"/>
    <mergeCell ref="A8:I8"/>
    <mergeCell ref="A23:H23"/>
    <mergeCell ref="A30:K30"/>
    <mergeCell ref="G6:H6"/>
    <mergeCell ref="I6:I7"/>
    <mergeCell ref="J6:J7"/>
    <mergeCell ref="K6:K7"/>
    <mergeCell ref="L6:L7"/>
    <mergeCell ref="M6:M7"/>
  </mergeCells>
  <conditionalFormatting sqref="B17 B13">
    <cfRule type="duplicateValues" dxfId="93" priority="7"/>
  </conditionalFormatting>
  <conditionalFormatting sqref="B22 B19">
    <cfRule type="duplicateValues" dxfId="92" priority="1"/>
  </conditionalFormatting>
  <conditionalFormatting sqref="B31">
    <cfRule type="duplicateValues" dxfId="91" priority="6"/>
  </conditionalFormatting>
  <conditionalFormatting sqref="B33">
    <cfRule type="duplicateValues" dxfId="90" priority="5"/>
  </conditionalFormatting>
  <conditionalFormatting sqref="B38:B1048576 B9:B29 B5:B7 B31:B36">
    <cfRule type="duplicateValues" dxfId="89" priority="10"/>
    <cfRule type="duplicateValues" dxfId="88" priority="11"/>
    <cfRule type="duplicateValues" dxfId="87" priority="12"/>
  </conditionalFormatting>
  <conditionalFormatting sqref="B39 B31:B32 B18 B12 B16 B14 B34:B36">
    <cfRule type="duplicateValues" dxfId="86" priority="8"/>
  </conditionalFormatting>
  <conditionalFormatting sqref="B39 B32 B18 B12 B16 B14 B34:B36">
    <cfRule type="duplicateValues" dxfId="85" priority="9"/>
  </conditionalFormatting>
  <conditionalFormatting sqref="B41:B53 B61:B78 B14:B16 B5:B7 B18:B29 B9:B12 B31:B36 B38:B39">
    <cfRule type="duplicateValues" dxfId="84" priority="13"/>
  </conditionalFormatting>
  <conditionalFormatting sqref="B61:B78 B9:B29 B5:B7 B31:B36 B38:B53">
    <cfRule type="duplicateValues" dxfId="83" priority="14"/>
  </conditionalFormatting>
  <conditionalFormatting sqref="B61:B1048576 B9:B29 B5:B7 B31:B36 B38:B53">
    <cfRule type="duplicateValues" dxfId="82" priority="15"/>
    <cfRule type="duplicateValues" dxfId="81" priority="16"/>
  </conditionalFormatting>
  <conditionalFormatting sqref="C33">
    <cfRule type="duplicateValues" dxfId="80" priority="4"/>
  </conditionalFormatting>
  <conditionalFormatting sqref="J33">
    <cfRule type="duplicateValues" dxfId="79" priority="3"/>
  </conditionalFormatting>
  <conditionalFormatting sqref="K33">
    <cfRule type="duplicateValues" dxfId="78" priority="2"/>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8" manualBreakCount="8">
    <brk id="11" max="37" man="1"/>
    <brk id="14" max="37" man="1"/>
    <brk id="18" max="37" man="1"/>
    <brk id="19" max="37" man="1"/>
    <brk id="21" max="37" man="1"/>
    <brk id="26" max="37" man="1"/>
    <brk id="34" max="37" man="1"/>
    <brk id="36" max="3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85" zoomScaleNormal="85" workbookViewId="0">
      <selection activeCell="I18" sqref="I18"/>
    </sheetView>
  </sheetViews>
  <sheetFormatPr defaultColWidth="10.85546875" defaultRowHeight="16.5" x14ac:dyDescent="0.25"/>
  <cols>
    <col min="1" max="1" width="5.85546875" style="1" customWidth="1"/>
    <col min="2" max="2" width="70" style="18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45.7109375" style="1" customWidth="1"/>
    <col min="12" max="16384" width="10.85546875" style="1"/>
  </cols>
  <sheetData>
    <row r="1" spans="1:11" s="64" customFormat="1" ht="18.75" x14ac:dyDescent="0.3">
      <c r="A1" s="394" t="s">
        <v>565</v>
      </c>
      <c r="B1" s="394"/>
      <c r="C1" s="394"/>
      <c r="D1" s="394"/>
      <c r="E1" s="394"/>
      <c r="F1" s="394"/>
      <c r="G1" s="394"/>
      <c r="H1" s="394"/>
      <c r="I1" s="394"/>
      <c r="J1" s="394"/>
      <c r="K1" s="394"/>
    </row>
    <row r="2" spans="1:11" s="64" customFormat="1" ht="48" customHeight="1" x14ac:dyDescent="0.35">
      <c r="A2" s="402" t="s">
        <v>235</v>
      </c>
      <c r="B2" s="402"/>
      <c r="C2" s="402"/>
      <c r="D2" s="402"/>
      <c r="E2" s="402"/>
      <c r="F2" s="402"/>
      <c r="G2" s="402"/>
      <c r="H2" s="402"/>
      <c r="I2" s="402"/>
      <c r="J2" s="402"/>
      <c r="K2" s="402"/>
    </row>
    <row r="3" spans="1:11" s="64" customFormat="1" ht="66" customHeight="1" x14ac:dyDescent="0.3">
      <c r="A3" s="30"/>
      <c r="B3" s="176"/>
      <c r="C3" s="403" t="s">
        <v>236</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390" t="s">
        <v>94</v>
      </c>
      <c r="E5" s="390"/>
      <c r="F5" s="390"/>
      <c r="G5" s="390" t="s">
        <v>95</v>
      </c>
      <c r="H5" s="398" t="s">
        <v>96</v>
      </c>
      <c r="I5" s="398"/>
      <c r="J5" s="398"/>
      <c r="K5" s="390" t="s">
        <v>97</v>
      </c>
    </row>
    <row r="6" spans="1:11" ht="49.15" customHeight="1" x14ac:dyDescent="0.25">
      <c r="A6" s="390"/>
      <c r="B6" s="389"/>
      <c r="C6" s="390"/>
      <c r="D6" s="26" t="s">
        <v>98</v>
      </c>
      <c r="E6" s="26" t="s">
        <v>99</v>
      </c>
      <c r="F6" s="26" t="s">
        <v>100</v>
      </c>
      <c r="G6" s="390"/>
      <c r="H6" s="67" t="s">
        <v>96</v>
      </c>
      <c r="I6" s="67" t="s">
        <v>101</v>
      </c>
      <c r="J6" s="67" t="s">
        <v>102</v>
      </c>
      <c r="K6" s="390"/>
    </row>
    <row r="7" spans="1:11" x14ac:dyDescent="0.25">
      <c r="A7" s="26" t="s">
        <v>103</v>
      </c>
      <c r="B7" s="7" t="s">
        <v>234</v>
      </c>
      <c r="C7" s="26"/>
      <c r="D7" s="26"/>
      <c r="E7" s="26"/>
      <c r="F7" s="26"/>
      <c r="G7" s="26"/>
      <c r="H7" s="33"/>
      <c r="I7" s="33"/>
      <c r="J7" s="33"/>
      <c r="K7" s="26"/>
    </row>
    <row r="8" spans="1:11" ht="72" customHeight="1" x14ac:dyDescent="0.25">
      <c r="A8" s="198">
        <v>1</v>
      </c>
      <c r="B8" s="203" t="s">
        <v>116</v>
      </c>
      <c r="C8" s="77" t="s">
        <v>741</v>
      </c>
      <c r="D8" s="208" t="s">
        <v>9</v>
      </c>
      <c r="E8" s="198" t="s">
        <v>117</v>
      </c>
      <c r="F8" s="198"/>
      <c r="G8" s="198" t="s">
        <v>118</v>
      </c>
      <c r="H8" s="33">
        <v>15</v>
      </c>
      <c r="I8" s="236"/>
      <c r="J8" s="236"/>
      <c r="K8" s="26"/>
    </row>
    <row r="9" spans="1:11" ht="72" customHeight="1" x14ac:dyDescent="0.25">
      <c r="A9" s="198">
        <v>2</v>
      </c>
      <c r="B9" s="203" t="s">
        <v>119</v>
      </c>
      <c r="C9" s="77" t="s">
        <v>741</v>
      </c>
      <c r="D9" s="198" t="s">
        <v>120</v>
      </c>
      <c r="E9" s="208" t="s">
        <v>9</v>
      </c>
      <c r="F9" s="198" t="s">
        <v>121</v>
      </c>
      <c r="G9" s="198" t="s">
        <v>108</v>
      </c>
      <c r="H9" s="33">
        <v>20</v>
      </c>
      <c r="I9" s="236"/>
      <c r="J9" s="236"/>
      <c r="K9" s="26"/>
    </row>
    <row r="10" spans="1:11" ht="72" customHeight="1" x14ac:dyDescent="0.25">
      <c r="A10" s="198">
        <v>3</v>
      </c>
      <c r="B10" s="203" t="s">
        <v>122</v>
      </c>
      <c r="C10" s="210"/>
      <c r="D10" s="208" t="s">
        <v>121</v>
      </c>
      <c r="E10" s="198" t="s">
        <v>120</v>
      </c>
      <c r="F10" s="198" t="s">
        <v>123</v>
      </c>
      <c r="G10" s="198" t="s">
        <v>118</v>
      </c>
      <c r="H10" s="33">
        <v>10</v>
      </c>
      <c r="I10" s="236">
        <v>45829</v>
      </c>
      <c r="J10" s="42">
        <f t="shared" ref="J10:J11" si="0">IFERROR(DATE(YEAR(I10),MONTH(I10),DAY(I10))+H10,"0")</f>
        <v>45839</v>
      </c>
      <c r="K10" s="26"/>
    </row>
    <row r="11" spans="1:11" ht="72" customHeight="1" x14ac:dyDescent="0.25">
      <c r="A11" s="198">
        <v>4</v>
      </c>
      <c r="B11" s="203" t="s">
        <v>124</v>
      </c>
      <c r="C11" s="198"/>
      <c r="D11" s="208" t="s">
        <v>108</v>
      </c>
      <c r="E11" s="198"/>
      <c r="F11" s="198"/>
      <c r="G11" s="198" t="s">
        <v>118</v>
      </c>
      <c r="H11" s="33">
        <v>10</v>
      </c>
      <c r="I11" s="236">
        <f>+J10+1</f>
        <v>45840</v>
      </c>
      <c r="J11" s="42">
        <f t="shared" si="0"/>
        <v>45850</v>
      </c>
      <c r="K11" s="211"/>
    </row>
    <row r="12" spans="1:11" ht="72" customHeight="1" x14ac:dyDescent="0.25">
      <c r="A12" s="26" t="s">
        <v>114</v>
      </c>
      <c r="B12" s="356" t="s">
        <v>126</v>
      </c>
      <c r="C12" s="26"/>
      <c r="D12" s="208"/>
      <c r="E12" s="26"/>
      <c r="F12" s="26"/>
      <c r="G12" s="198"/>
      <c r="H12" s="33"/>
      <c r="I12" s="236"/>
      <c r="J12" s="236"/>
      <c r="K12" s="26"/>
    </row>
    <row r="13" spans="1:11" ht="72" customHeight="1" x14ac:dyDescent="0.25">
      <c r="A13" s="198">
        <v>1</v>
      </c>
      <c r="B13" s="357" t="s">
        <v>127</v>
      </c>
      <c r="C13" s="198"/>
      <c r="D13" s="212" t="s">
        <v>624</v>
      </c>
      <c r="E13" s="198" t="s">
        <v>117</v>
      </c>
      <c r="F13" s="198" t="s">
        <v>129</v>
      </c>
      <c r="G13" s="198" t="s">
        <v>108</v>
      </c>
      <c r="H13" s="237">
        <v>1</v>
      </c>
      <c r="I13" s="235">
        <f>+J11+1</f>
        <v>45851</v>
      </c>
      <c r="J13" s="236">
        <f t="shared" ref="J13:J41" si="1">IFERROR(DATE(YEAR(I13),MONTH(I13),DAY(I13))+H13,"0")</f>
        <v>45852</v>
      </c>
      <c r="K13" s="198"/>
    </row>
    <row r="14" spans="1:11" ht="72" customHeight="1" x14ac:dyDescent="0.25">
      <c r="A14" s="198">
        <v>2</v>
      </c>
      <c r="B14" s="357" t="s">
        <v>130</v>
      </c>
      <c r="C14" s="198"/>
      <c r="D14" s="212" t="s">
        <v>625</v>
      </c>
      <c r="E14" s="198" t="s">
        <v>117</v>
      </c>
      <c r="F14" s="208" t="s">
        <v>129</v>
      </c>
      <c r="G14" s="198"/>
      <c r="H14" s="237">
        <v>10</v>
      </c>
      <c r="I14" s="235">
        <f>+J13+1</f>
        <v>45853</v>
      </c>
      <c r="J14" s="236">
        <f t="shared" si="1"/>
        <v>45863</v>
      </c>
      <c r="K14" s="198"/>
    </row>
    <row r="15" spans="1:11" ht="72" customHeight="1" x14ac:dyDescent="0.25">
      <c r="A15" s="198">
        <v>3</v>
      </c>
      <c r="B15" s="357" t="s">
        <v>132</v>
      </c>
      <c r="C15" s="198"/>
      <c r="D15" s="208" t="s">
        <v>117</v>
      </c>
      <c r="E15" s="198" t="s">
        <v>133</v>
      </c>
      <c r="F15" s="208" t="s">
        <v>129</v>
      </c>
      <c r="G15" s="198" t="s">
        <v>108</v>
      </c>
      <c r="H15" s="237">
        <v>35</v>
      </c>
      <c r="I15" s="235">
        <f t="shared" ref="I15:I17" si="2">+J14+1</f>
        <v>45864</v>
      </c>
      <c r="J15" s="236">
        <f t="shared" si="1"/>
        <v>45899</v>
      </c>
      <c r="K15" s="198"/>
    </row>
    <row r="16" spans="1:11" ht="72" customHeight="1" x14ac:dyDescent="0.25">
      <c r="A16" s="198">
        <v>4</v>
      </c>
      <c r="B16" s="357" t="s">
        <v>134</v>
      </c>
      <c r="C16" s="198"/>
      <c r="D16" s="208" t="s">
        <v>121</v>
      </c>
      <c r="E16" s="208" t="s">
        <v>9</v>
      </c>
      <c r="F16" s="208" t="s">
        <v>129</v>
      </c>
      <c r="G16" s="198" t="s">
        <v>135</v>
      </c>
      <c r="H16" s="237">
        <v>30</v>
      </c>
      <c r="I16" s="235">
        <f t="shared" si="2"/>
        <v>45900</v>
      </c>
      <c r="J16" s="236">
        <f t="shared" si="1"/>
        <v>45930</v>
      </c>
      <c r="K16" s="198"/>
    </row>
    <row r="17" spans="1:11" ht="72" customHeight="1" x14ac:dyDescent="0.25">
      <c r="A17" s="198">
        <v>5</v>
      </c>
      <c r="B17" s="357" t="s">
        <v>136</v>
      </c>
      <c r="C17" s="198"/>
      <c r="D17" s="208" t="s">
        <v>121</v>
      </c>
      <c r="E17" s="198" t="s">
        <v>117</v>
      </c>
      <c r="F17" s="208"/>
      <c r="G17" s="198"/>
      <c r="H17" s="237">
        <v>10</v>
      </c>
      <c r="I17" s="235">
        <f t="shared" si="2"/>
        <v>45931</v>
      </c>
      <c r="J17" s="236">
        <f t="shared" si="1"/>
        <v>45941</v>
      </c>
      <c r="K17" s="198"/>
    </row>
    <row r="18" spans="1:11" ht="72" customHeight="1" x14ac:dyDescent="0.25">
      <c r="A18" s="26" t="s">
        <v>125</v>
      </c>
      <c r="B18" s="358" t="s">
        <v>138</v>
      </c>
      <c r="C18" s="198"/>
      <c r="D18" s="208"/>
      <c r="E18" s="198"/>
      <c r="F18" s="208"/>
      <c r="G18" s="208"/>
      <c r="H18" s="237"/>
      <c r="I18" s="235"/>
      <c r="J18" s="236"/>
      <c r="K18" s="198"/>
    </row>
    <row r="19" spans="1:11" ht="72" customHeight="1" x14ac:dyDescent="0.25">
      <c r="A19" s="213">
        <v>1</v>
      </c>
      <c r="B19" s="410" t="s">
        <v>139</v>
      </c>
      <c r="C19" s="410"/>
      <c r="D19" s="410"/>
      <c r="E19" s="410"/>
      <c r="F19" s="410"/>
      <c r="G19" s="214"/>
      <c r="H19" s="238"/>
      <c r="I19" s="235"/>
      <c r="J19" s="236"/>
      <c r="K19" s="19" t="s">
        <v>140</v>
      </c>
    </row>
    <row r="20" spans="1:11" ht="110.25" customHeight="1" x14ac:dyDescent="0.25">
      <c r="A20" s="213" t="s">
        <v>141</v>
      </c>
      <c r="B20" s="359" t="s">
        <v>142</v>
      </c>
      <c r="C20" s="213"/>
      <c r="D20" s="214" t="s">
        <v>143</v>
      </c>
      <c r="E20" s="214" t="s">
        <v>120</v>
      </c>
      <c r="F20" s="214"/>
      <c r="G20" s="214"/>
      <c r="H20" s="238">
        <v>5</v>
      </c>
      <c r="I20" s="235">
        <f>+J17+1</f>
        <v>45942</v>
      </c>
      <c r="J20" s="236">
        <f t="shared" si="1"/>
        <v>45947</v>
      </c>
      <c r="K20" s="248" t="s">
        <v>144</v>
      </c>
    </row>
    <row r="21" spans="1:11" ht="94.5" customHeight="1" x14ac:dyDescent="0.25">
      <c r="A21" s="213" t="s">
        <v>145</v>
      </c>
      <c r="B21" s="360" t="s">
        <v>146</v>
      </c>
      <c r="C21" s="213"/>
      <c r="D21" s="214"/>
      <c r="E21" s="214"/>
      <c r="F21" s="214"/>
      <c r="G21" s="214"/>
      <c r="H21" s="238">
        <v>5</v>
      </c>
      <c r="I21" s="235">
        <f>+J20+1</f>
        <v>45948</v>
      </c>
      <c r="J21" s="236">
        <f t="shared" si="1"/>
        <v>45953</v>
      </c>
      <c r="K21" s="215" t="s">
        <v>147</v>
      </c>
    </row>
    <row r="22" spans="1:11" ht="94.5" customHeight="1" x14ac:dyDescent="0.25">
      <c r="A22" s="213" t="s">
        <v>148</v>
      </c>
      <c r="B22" s="360" t="s">
        <v>149</v>
      </c>
      <c r="C22" s="213"/>
      <c r="D22" s="214" t="s">
        <v>108</v>
      </c>
      <c r="E22" s="214" t="s">
        <v>120</v>
      </c>
      <c r="F22" s="214"/>
      <c r="G22" s="214"/>
      <c r="H22" s="238">
        <v>5</v>
      </c>
      <c r="I22" s="235">
        <f>+J21+1</f>
        <v>45954</v>
      </c>
      <c r="J22" s="236">
        <f t="shared" si="1"/>
        <v>45959</v>
      </c>
      <c r="K22" s="213" t="s">
        <v>150</v>
      </c>
    </row>
    <row r="23" spans="1:11" ht="72" customHeight="1" x14ac:dyDescent="0.25">
      <c r="A23" s="198">
        <v>2</v>
      </c>
      <c r="B23" s="357" t="s">
        <v>151</v>
      </c>
      <c r="C23" s="198"/>
      <c r="D23" s="208" t="s">
        <v>152</v>
      </c>
      <c r="E23" s="208" t="s">
        <v>153</v>
      </c>
      <c r="F23" s="208" t="s">
        <v>154</v>
      </c>
      <c r="G23" s="208" t="s">
        <v>108</v>
      </c>
      <c r="H23" s="237"/>
      <c r="I23" s="235"/>
      <c r="J23" s="236"/>
      <c r="K23" s="198"/>
    </row>
    <row r="24" spans="1:11" ht="72" customHeight="1" x14ac:dyDescent="0.25">
      <c r="A24" s="198" t="s">
        <v>155</v>
      </c>
      <c r="B24" s="357" t="s">
        <v>156</v>
      </c>
      <c r="C24" s="198"/>
      <c r="D24" s="208" t="s">
        <v>152</v>
      </c>
      <c r="E24" s="208"/>
      <c r="F24" s="208"/>
      <c r="G24" s="208"/>
      <c r="H24" s="239">
        <v>30</v>
      </c>
      <c r="I24" s="240">
        <f>+J22+1</f>
        <v>45960</v>
      </c>
      <c r="J24" s="236">
        <f t="shared" si="1"/>
        <v>45990</v>
      </c>
      <c r="K24" s="10" t="s">
        <v>157</v>
      </c>
    </row>
    <row r="25" spans="1:11" ht="72" customHeight="1" x14ac:dyDescent="0.25">
      <c r="A25" s="198" t="s">
        <v>158</v>
      </c>
      <c r="B25" s="357" t="s">
        <v>159</v>
      </c>
      <c r="C25" s="198"/>
      <c r="D25" s="208" t="s">
        <v>153</v>
      </c>
      <c r="E25" s="208" t="s">
        <v>160</v>
      </c>
      <c r="F25" s="208"/>
      <c r="G25" s="208"/>
      <c r="H25" s="239">
        <v>15</v>
      </c>
      <c r="I25" s="240">
        <f>+J24+1</f>
        <v>45991</v>
      </c>
      <c r="J25" s="236">
        <f t="shared" si="1"/>
        <v>46006</v>
      </c>
      <c r="K25" s="10" t="s">
        <v>161</v>
      </c>
    </row>
    <row r="26" spans="1:11" ht="72" customHeight="1" x14ac:dyDescent="0.25">
      <c r="A26" s="198" t="s">
        <v>162</v>
      </c>
      <c r="B26" s="357" t="s">
        <v>163</v>
      </c>
      <c r="C26" s="198"/>
      <c r="D26" s="208" t="s">
        <v>153</v>
      </c>
      <c r="E26" s="208"/>
      <c r="F26" s="208"/>
      <c r="G26" s="208" t="s">
        <v>108</v>
      </c>
      <c r="H26" s="239">
        <v>15</v>
      </c>
      <c r="I26" s="240">
        <f>+J25+1</f>
        <v>46007</v>
      </c>
      <c r="J26" s="236">
        <f t="shared" si="1"/>
        <v>46022</v>
      </c>
      <c r="K26" s="10" t="s">
        <v>164</v>
      </c>
    </row>
    <row r="27" spans="1:11" ht="72" customHeight="1" x14ac:dyDescent="0.25">
      <c r="A27" s="198">
        <v>3</v>
      </c>
      <c r="B27" s="357" t="s">
        <v>165</v>
      </c>
      <c r="C27" s="198"/>
      <c r="D27" s="208" t="s">
        <v>152</v>
      </c>
      <c r="E27" s="198"/>
      <c r="F27" s="208"/>
      <c r="G27" s="208"/>
      <c r="H27" s="237"/>
      <c r="I27" s="240"/>
      <c r="J27" s="236"/>
      <c r="K27" s="198"/>
    </row>
    <row r="28" spans="1:11" ht="105" x14ac:dyDescent="0.25">
      <c r="A28" s="198" t="s">
        <v>166</v>
      </c>
      <c r="B28" s="357" t="s">
        <v>167</v>
      </c>
      <c r="C28" s="198"/>
      <c r="D28" s="208" t="s">
        <v>160</v>
      </c>
      <c r="E28" s="208" t="s">
        <v>168</v>
      </c>
      <c r="F28" s="208" t="s">
        <v>117</v>
      </c>
      <c r="G28" s="208"/>
      <c r="H28" s="237">
        <v>30</v>
      </c>
      <c r="I28" s="240">
        <f>+J26+1</f>
        <v>46023</v>
      </c>
      <c r="J28" s="236">
        <f t="shared" si="1"/>
        <v>46053</v>
      </c>
      <c r="K28" s="218" t="s">
        <v>169</v>
      </c>
    </row>
    <row r="29" spans="1:11" ht="72" customHeight="1" x14ac:dyDescent="0.25">
      <c r="A29" s="198" t="s">
        <v>170</v>
      </c>
      <c r="B29" s="357" t="s">
        <v>171</v>
      </c>
      <c r="C29" s="198"/>
      <c r="D29" s="208" t="s">
        <v>172</v>
      </c>
      <c r="E29" s="219"/>
      <c r="F29" s="208" t="s">
        <v>117</v>
      </c>
      <c r="G29" s="208"/>
      <c r="H29" s="237">
        <v>30</v>
      </c>
      <c r="I29" s="240">
        <f>+J28+1</f>
        <v>46054</v>
      </c>
      <c r="J29" s="236">
        <f t="shared" si="1"/>
        <v>46084</v>
      </c>
      <c r="K29" s="198" t="s">
        <v>173</v>
      </c>
    </row>
    <row r="30" spans="1:11" ht="72" customHeight="1" x14ac:dyDescent="0.25">
      <c r="A30" s="198" t="s">
        <v>174</v>
      </c>
      <c r="B30" s="357" t="s">
        <v>175</v>
      </c>
      <c r="C30" s="198"/>
      <c r="D30" s="208" t="s">
        <v>160</v>
      </c>
      <c r="E30" s="219"/>
      <c r="F30" s="208"/>
      <c r="G30" s="208"/>
      <c r="H30" s="237">
        <v>1</v>
      </c>
      <c r="I30" s="240">
        <f t="shared" ref="I30:I41" si="3">+J29+1</f>
        <v>46085</v>
      </c>
      <c r="J30" s="236">
        <f t="shared" si="1"/>
        <v>46086</v>
      </c>
      <c r="K30" s="198" t="s">
        <v>176</v>
      </c>
    </row>
    <row r="31" spans="1:11" ht="72" customHeight="1" x14ac:dyDescent="0.25">
      <c r="A31" s="198" t="s">
        <v>177</v>
      </c>
      <c r="B31" s="357" t="s">
        <v>178</v>
      </c>
      <c r="C31" s="198"/>
      <c r="D31" s="208" t="s">
        <v>160</v>
      </c>
      <c r="E31" s="219"/>
      <c r="F31" s="208" t="s">
        <v>117</v>
      </c>
      <c r="G31" s="208"/>
      <c r="H31" s="237">
        <v>5</v>
      </c>
      <c r="I31" s="240">
        <f t="shared" si="3"/>
        <v>46087</v>
      </c>
      <c r="J31" s="236">
        <f t="shared" si="1"/>
        <v>46092</v>
      </c>
      <c r="K31" s="198" t="s">
        <v>179</v>
      </c>
    </row>
    <row r="32" spans="1:11" ht="72" customHeight="1" x14ac:dyDescent="0.25">
      <c r="A32" s="198" t="s">
        <v>180</v>
      </c>
      <c r="B32" s="357" t="s">
        <v>181</v>
      </c>
      <c r="C32" s="198"/>
      <c r="D32" s="208" t="s">
        <v>117</v>
      </c>
      <c r="E32" s="219"/>
      <c r="F32" s="208"/>
      <c r="G32" s="208"/>
      <c r="H32" s="237">
        <v>5</v>
      </c>
      <c r="I32" s="240">
        <f t="shared" si="3"/>
        <v>46093</v>
      </c>
      <c r="J32" s="236">
        <f t="shared" si="1"/>
        <v>46098</v>
      </c>
      <c r="K32" s="198" t="s">
        <v>182</v>
      </c>
    </row>
    <row r="33" spans="1:11" ht="72" customHeight="1" x14ac:dyDescent="0.25">
      <c r="A33" s="198" t="s">
        <v>183</v>
      </c>
      <c r="B33" s="357" t="s">
        <v>184</v>
      </c>
      <c r="C33" s="198"/>
      <c r="D33" s="208" t="s">
        <v>117</v>
      </c>
      <c r="E33" s="219"/>
      <c r="F33" s="208"/>
      <c r="G33" s="208" t="s">
        <v>108</v>
      </c>
      <c r="H33" s="237">
        <v>5</v>
      </c>
      <c r="I33" s="240">
        <f t="shared" si="3"/>
        <v>46099</v>
      </c>
      <c r="J33" s="236">
        <f t="shared" si="1"/>
        <v>46104</v>
      </c>
      <c r="K33" s="198" t="s">
        <v>185</v>
      </c>
    </row>
    <row r="34" spans="1:11" ht="72" customHeight="1" x14ac:dyDescent="0.25">
      <c r="A34" s="198" t="s">
        <v>186</v>
      </c>
      <c r="B34" s="357" t="s">
        <v>187</v>
      </c>
      <c r="C34" s="198"/>
      <c r="D34" s="208" t="s">
        <v>160</v>
      </c>
      <c r="E34" s="198"/>
      <c r="F34" s="208" t="s">
        <v>117</v>
      </c>
      <c r="G34" s="208"/>
      <c r="H34" s="237">
        <v>1</v>
      </c>
      <c r="I34" s="240">
        <f t="shared" si="3"/>
        <v>46105</v>
      </c>
      <c r="J34" s="236">
        <f t="shared" si="1"/>
        <v>46106</v>
      </c>
      <c r="K34" s="198" t="s">
        <v>188</v>
      </c>
    </row>
    <row r="35" spans="1:11" ht="72" customHeight="1" x14ac:dyDescent="0.25">
      <c r="A35" s="198" t="s">
        <v>189</v>
      </c>
      <c r="B35" s="357" t="s">
        <v>190</v>
      </c>
      <c r="C35" s="198"/>
      <c r="D35" s="208" t="s">
        <v>160</v>
      </c>
      <c r="E35" s="208"/>
      <c r="F35" s="208" t="s">
        <v>117</v>
      </c>
      <c r="G35" s="208"/>
      <c r="H35" s="237">
        <v>5</v>
      </c>
      <c r="I35" s="240">
        <f t="shared" si="3"/>
        <v>46107</v>
      </c>
      <c r="J35" s="236">
        <f t="shared" si="1"/>
        <v>46112</v>
      </c>
      <c r="K35" s="198" t="s">
        <v>191</v>
      </c>
    </row>
    <row r="36" spans="1:11" ht="72" customHeight="1" x14ac:dyDescent="0.25">
      <c r="A36" s="198" t="s">
        <v>192</v>
      </c>
      <c r="B36" s="357" t="s">
        <v>193</v>
      </c>
      <c r="C36" s="198"/>
      <c r="D36" s="208" t="s">
        <v>160</v>
      </c>
      <c r="E36" s="208" t="s">
        <v>117</v>
      </c>
      <c r="F36" s="208"/>
      <c r="G36" s="208"/>
      <c r="H36" s="237">
        <v>5</v>
      </c>
      <c r="I36" s="240">
        <f t="shared" si="3"/>
        <v>46113</v>
      </c>
      <c r="J36" s="236">
        <f t="shared" si="1"/>
        <v>46118</v>
      </c>
      <c r="K36" s="198" t="s">
        <v>194</v>
      </c>
    </row>
    <row r="37" spans="1:11" ht="72" customHeight="1" x14ac:dyDescent="0.25">
      <c r="A37" s="198" t="s">
        <v>195</v>
      </c>
      <c r="B37" s="357" t="s">
        <v>196</v>
      </c>
      <c r="C37" s="198"/>
      <c r="D37" s="208" t="s">
        <v>117</v>
      </c>
      <c r="E37" s="208" t="s">
        <v>197</v>
      </c>
      <c r="F37" s="208"/>
      <c r="G37" s="208"/>
      <c r="H37" s="237">
        <v>5</v>
      </c>
      <c r="I37" s="240">
        <f t="shared" si="3"/>
        <v>46119</v>
      </c>
      <c r="J37" s="236">
        <f t="shared" si="1"/>
        <v>46124</v>
      </c>
      <c r="K37" s="198" t="s">
        <v>198</v>
      </c>
    </row>
    <row r="38" spans="1:11" ht="72" customHeight="1" x14ac:dyDescent="0.25">
      <c r="A38" s="198" t="s">
        <v>199</v>
      </c>
      <c r="B38" s="357" t="s">
        <v>200</v>
      </c>
      <c r="C38" s="198"/>
      <c r="D38" s="208" t="s">
        <v>117</v>
      </c>
      <c r="E38" s="208"/>
      <c r="F38" s="208"/>
      <c r="G38" s="208" t="s">
        <v>108</v>
      </c>
      <c r="H38" s="237">
        <v>5</v>
      </c>
      <c r="I38" s="240">
        <f t="shared" si="3"/>
        <v>46125</v>
      </c>
      <c r="J38" s="236">
        <f t="shared" si="1"/>
        <v>46130</v>
      </c>
      <c r="K38" s="198" t="s">
        <v>194</v>
      </c>
    </row>
    <row r="39" spans="1:11" ht="72" customHeight="1" x14ac:dyDescent="0.25">
      <c r="A39" s="27" t="s">
        <v>201</v>
      </c>
      <c r="B39" s="357" t="s">
        <v>202</v>
      </c>
      <c r="C39" s="198"/>
      <c r="D39" s="208" t="s">
        <v>160</v>
      </c>
      <c r="E39" s="208"/>
      <c r="F39" s="208"/>
      <c r="G39" s="208"/>
      <c r="H39" s="237">
        <v>1</v>
      </c>
      <c r="I39" s="240">
        <f t="shared" si="3"/>
        <v>46131</v>
      </c>
      <c r="J39" s="236">
        <f t="shared" si="1"/>
        <v>46132</v>
      </c>
      <c r="K39" s="198" t="s">
        <v>203</v>
      </c>
    </row>
    <row r="40" spans="1:11" ht="72" customHeight="1" x14ac:dyDescent="0.25">
      <c r="A40" s="27">
        <v>4</v>
      </c>
      <c r="B40" s="357" t="s">
        <v>204</v>
      </c>
      <c r="C40" s="198"/>
      <c r="D40" s="208" t="s">
        <v>160</v>
      </c>
      <c r="E40" s="198" t="s">
        <v>205</v>
      </c>
      <c r="F40" s="208" t="s">
        <v>206</v>
      </c>
      <c r="G40" s="208"/>
      <c r="H40" s="237">
        <v>10</v>
      </c>
      <c r="I40" s="240">
        <f t="shared" si="3"/>
        <v>46133</v>
      </c>
      <c r="J40" s="236">
        <f t="shared" si="1"/>
        <v>46143</v>
      </c>
      <c r="K40" s="198" t="s">
        <v>207</v>
      </c>
    </row>
    <row r="41" spans="1:11" ht="72" customHeight="1" x14ac:dyDescent="0.25">
      <c r="A41" s="27">
        <v>5</v>
      </c>
      <c r="B41" s="357" t="s">
        <v>208</v>
      </c>
      <c r="C41" s="198"/>
      <c r="D41" s="208" t="s">
        <v>160</v>
      </c>
      <c r="E41" s="198" t="s">
        <v>205</v>
      </c>
      <c r="F41" s="208" t="s">
        <v>206</v>
      </c>
      <c r="G41" s="208"/>
      <c r="H41" s="237">
        <v>5</v>
      </c>
      <c r="I41" s="240">
        <f t="shared" si="3"/>
        <v>46144</v>
      </c>
      <c r="J41" s="236">
        <f t="shared" si="1"/>
        <v>46149</v>
      </c>
      <c r="K41" s="198" t="s">
        <v>209</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1" zoomScale="85" zoomScaleNormal="85" workbookViewId="0">
      <selection activeCell="I18" sqref="I18"/>
    </sheetView>
  </sheetViews>
  <sheetFormatPr defaultColWidth="10.85546875" defaultRowHeight="16.5" x14ac:dyDescent="0.25"/>
  <cols>
    <col min="1" max="1" width="5.85546875" style="1" customWidth="1"/>
    <col min="2" max="2" width="58.5703125" style="18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54.28515625" style="1" customWidth="1"/>
    <col min="12" max="16384" width="10.85546875" style="1"/>
  </cols>
  <sheetData>
    <row r="1" spans="1:11" s="64" customFormat="1" ht="18.75" x14ac:dyDescent="0.3">
      <c r="B1" s="394" t="s">
        <v>566</v>
      </c>
      <c r="C1" s="394"/>
      <c r="D1" s="394"/>
      <c r="E1" s="394"/>
      <c r="F1" s="394"/>
      <c r="G1" s="394"/>
      <c r="H1" s="394"/>
      <c r="I1" s="394"/>
      <c r="J1" s="394"/>
      <c r="K1" s="394"/>
    </row>
    <row r="2" spans="1:11" s="64" customFormat="1" ht="48" customHeight="1" x14ac:dyDescent="0.35">
      <c r="A2" s="402" t="s">
        <v>237</v>
      </c>
      <c r="B2" s="402"/>
      <c r="C2" s="402"/>
      <c r="D2" s="402"/>
      <c r="E2" s="402"/>
      <c r="F2" s="402"/>
      <c r="G2" s="402"/>
      <c r="H2" s="402"/>
      <c r="I2" s="402"/>
      <c r="J2" s="402"/>
      <c r="K2" s="402"/>
    </row>
    <row r="3" spans="1:11" s="64" customFormat="1" ht="66" customHeight="1" x14ac:dyDescent="0.3">
      <c r="A3" s="30"/>
      <c r="B3" s="176"/>
      <c r="C3" s="403" t="s">
        <v>238</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404" t="s">
        <v>94</v>
      </c>
      <c r="E5" s="405"/>
      <c r="F5" s="406"/>
      <c r="G5" s="380" t="s">
        <v>95</v>
      </c>
      <c r="H5" s="404" t="s">
        <v>96</v>
      </c>
      <c r="I5" s="405"/>
      <c r="J5" s="406"/>
      <c r="K5" s="390" t="s">
        <v>97</v>
      </c>
    </row>
    <row r="6" spans="1:11" ht="49.15" customHeight="1" x14ac:dyDescent="0.25">
      <c r="A6" s="390"/>
      <c r="B6" s="389"/>
      <c r="C6" s="390"/>
      <c r="D6" s="26" t="s">
        <v>98</v>
      </c>
      <c r="E6" s="26" t="s">
        <v>99</v>
      </c>
      <c r="F6" s="26" t="s">
        <v>100</v>
      </c>
      <c r="G6" s="381"/>
      <c r="H6" s="220" t="s">
        <v>96</v>
      </c>
      <c r="I6" s="202" t="s">
        <v>101</v>
      </c>
      <c r="J6" s="202" t="s">
        <v>102</v>
      </c>
      <c r="K6" s="390"/>
    </row>
    <row r="7" spans="1:11" x14ac:dyDescent="0.25">
      <c r="A7" s="34" t="s">
        <v>103</v>
      </c>
      <c r="B7" s="187" t="s">
        <v>234</v>
      </c>
      <c r="C7" s="34"/>
      <c r="D7" s="34"/>
      <c r="E7" s="34"/>
      <c r="F7" s="34"/>
      <c r="G7" s="34"/>
      <c r="H7" s="34"/>
      <c r="I7" s="34"/>
      <c r="J7" s="34"/>
      <c r="K7" s="34"/>
    </row>
    <row r="8" spans="1:11" ht="67.5" customHeight="1" x14ac:dyDescent="0.25">
      <c r="A8" s="37">
        <v>1</v>
      </c>
      <c r="B8" s="189" t="s">
        <v>116</v>
      </c>
      <c r="C8" s="77" t="s">
        <v>741</v>
      </c>
      <c r="D8" s="40" t="s">
        <v>9</v>
      </c>
      <c r="E8" s="37" t="s">
        <v>117</v>
      </c>
      <c r="F8" s="37"/>
      <c r="G8" s="37" t="s">
        <v>118</v>
      </c>
      <c r="H8" s="43">
        <v>15</v>
      </c>
      <c r="I8" s="181"/>
      <c r="J8" s="181"/>
      <c r="K8" s="43"/>
    </row>
    <row r="9" spans="1:11" ht="67.5" customHeight="1" x14ac:dyDescent="0.25">
      <c r="A9" s="37">
        <v>2</v>
      </c>
      <c r="B9" s="189" t="s">
        <v>119</v>
      </c>
      <c r="C9" s="77" t="s">
        <v>741</v>
      </c>
      <c r="D9" s="37" t="s">
        <v>120</v>
      </c>
      <c r="E9" s="40" t="s">
        <v>9</v>
      </c>
      <c r="F9" s="37" t="s">
        <v>121</v>
      </c>
      <c r="G9" s="37" t="s">
        <v>108</v>
      </c>
      <c r="H9" s="43">
        <v>20</v>
      </c>
      <c r="I9" s="181"/>
      <c r="J9" s="181"/>
      <c r="K9" s="43"/>
    </row>
    <row r="10" spans="1:11" ht="67.5" customHeight="1" x14ac:dyDescent="0.25">
      <c r="A10" s="37">
        <v>3</v>
      </c>
      <c r="B10" s="189" t="s">
        <v>122</v>
      </c>
      <c r="C10" s="44"/>
      <c r="D10" s="40" t="s">
        <v>121</v>
      </c>
      <c r="E10" s="37" t="s">
        <v>120</v>
      </c>
      <c r="F10" s="37" t="s">
        <v>123</v>
      </c>
      <c r="G10" s="37" t="s">
        <v>118</v>
      </c>
      <c r="H10" s="43">
        <v>10</v>
      </c>
      <c r="I10" s="236">
        <v>45829</v>
      </c>
      <c r="J10" s="42">
        <f t="shared" ref="J10:J11" si="0">IFERROR(DATE(YEAR(I10),MONTH(I10),DAY(I10))+H10,"0")</f>
        <v>45839</v>
      </c>
      <c r="K10" s="43"/>
    </row>
    <row r="11" spans="1:11" ht="67.5" customHeight="1" x14ac:dyDescent="0.25">
      <c r="A11" s="37">
        <v>4</v>
      </c>
      <c r="B11" s="189" t="s">
        <v>124</v>
      </c>
      <c r="C11" s="39"/>
      <c r="D11" s="40" t="s">
        <v>108</v>
      </c>
      <c r="E11" s="37"/>
      <c r="F11" s="37"/>
      <c r="G11" s="37" t="s">
        <v>118</v>
      </c>
      <c r="H11" s="43">
        <v>10</v>
      </c>
      <c r="I11" s="236">
        <f>+J10+1</f>
        <v>45840</v>
      </c>
      <c r="J11" s="42">
        <f t="shared" si="0"/>
        <v>45850</v>
      </c>
      <c r="K11" s="45"/>
    </row>
    <row r="12" spans="1:11" ht="39.75" customHeight="1" x14ac:dyDescent="0.25">
      <c r="A12" s="43" t="s">
        <v>114</v>
      </c>
      <c r="B12" s="190" t="s">
        <v>126</v>
      </c>
      <c r="C12" s="43"/>
      <c r="D12" s="40"/>
      <c r="E12" s="43"/>
      <c r="F12" s="43"/>
      <c r="G12" s="37"/>
      <c r="H12" s="43"/>
      <c r="I12" s="181"/>
      <c r="J12" s="181"/>
      <c r="K12" s="43"/>
    </row>
    <row r="13" spans="1:11" ht="65.25" customHeight="1" x14ac:dyDescent="0.25">
      <c r="A13" s="37">
        <v>1</v>
      </c>
      <c r="B13" s="191" t="s">
        <v>127</v>
      </c>
      <c r="C13" s="37"/>
      <c r="D13" s="47" t="s">
        <v>626</v>
      </c>
      <c r="E13" s="37" t="s">
        <v>117</v>
      </c>
      <c r="F13" s="37" t="s">
        <v>129</v>
      </c>
      <c r="G13" s="37" t="s">
        <v>108</v>
      </c>
      <c r="H13" s="40">
        <v>1</v>
      </c>
      <c r="I13" s="197">
        <f>+J11+1</f>
        <v>45851</v>
      </c>
      <c r="J13" s="181">
        <f t="shared" ref="J13:J41" si="1">IFERROR(DATE(YEAR(I13),MONTH(I13),DAY(I13))+H13,"0")</f>
        <v>45852</v>
      </c>
      <c r="K13" s="37"/>
    </row>
    <row r="14" spans="1:11" ht="65.25" customHeight="1" x14ac:dyDescent="0.25">
      <c r="A14" s="37">
        <v>2</v>
      </c>
      <c r="B14" s="191" t="s">
        <v>130</v>
      </c>
      <c r="C14" s="37"/>
      <c r="D14" s="47" t="s">
        <v>627</v>
      </c>
      <c r="E14" s="37" t="s">
        <v>117</v>
      </c>
      <c r="F14" s="40" t="s">
        <v>129</v>
      </c>
      <c r="G14" s="37"/>
      <c r="H14" s="40">
        <v>10</v>
      </c>
      <c r="I14" s="197">
        <f>+J13+1</f>
        <v>45853</v>
      </c>
      <c r="J14" s="181">
        <f t="shared" si="1"/>
        <v>45863</v>
      </c>
      <c r="K14" s="37"/>
    </row>
    <row r="15" spans="1:11" ht="65.25" customHeight="1" x14ac:dyDescent="0.25">
      <c r="A15" s="37">
        <v>3</v>
      </c>
      <c r="B15" s="191" t="s">
        <v>132</v>
      </c>
      <c r="C15" s="37"/>
      <c r="D15" s="40" t="s">
        <v>117</v>
      </c>
      <c r="E15" s="37" t="s">
        <v>133</v>
      </c>
      <c r="F15" s="40" t="s">
        <v>129</v>
      </c>
      <c r="G15" s="37" t="s">
        <v>108</v>
      </c>
      <c r="H15" s="40">
        <v>35</v>
      </c>
      <c r="I15" s="197">
        <f t="shared" ref="I15:I17" si="2">+J14+1</f>
        <v>45864</v>
      </c>
      <c r="J15" s="181">
        <f t="shared" si="1"/>
        <v>45899</v>
      </c>
      <c r="K15" s="37"/>
    </row>
    <row r="16" spans="1:11" ht="65.25" customHeight="1" x14ac:dyDescent="0.25">
      <c r="A16" s="37">
        <v>4</v>
      </c>
      <c r="B16" s="191" t="s">
        <v>134</v>
      </c>
      <c r="C16" s="37"/>
      <c r="D16" s="40" t="s">
        <v>121</v>
      </c>
      <c r="E16" s="40" t="s">
        <v>9</v>
      </c>
      <c r="F16" s="40" t="s">
        <v>129</v>
      </c>
      <c r="G16" s="37" t="s">
        <v>135</v>
      </c>
      <c r="H16" s="40">
        <v>30</v>
      </c>
      <c r="I16" s="197">
        <f t="shared" si="2"/>
        <v>45900</v>
      </c>
      <c r="J16" s="181">
        <f t="shared" si="1"/>
        <v>45930</v>
      </c>
      <c r="K16" s="37"/>
    </row>
    <row r="17" spans="1:11" ht="65.25" customHeight="1" x14ac:dyDescent="0.25">
      <c r="A17" s="37">
        <v>5</v>
      </c>
      <c r="B17" s="191" t="s">
        <v>136</v>
      </c>
      <c r="C17" s="37"/>
      <c r="D17" s="40" t="s">
        <v>121</v>
      </c>
      <c r="E17" s="37" t="s">
        <v>117</v>
      </c>
      <c r="F17" s="40"/>
      <c r="G17" s="37"/>
      <c r="H17" s="40">
        <v>10</v>
      </c>
      <c r="I17" s="197">
        <f t="shared" si="2"/>
        <v>45931</v>
      </c>
      <c r="J17" s="181">
        <f t="shared" si="1"/>
        <v>45941</v>
      </c>
      <c r="K17" s="37"/>
    </row>
    <row r="18" spans="1:11" x14ac:dyDescent="0.25">
      <c r="A18" s="43" t="s">
        <v>125</v>
      </c>
      <c r="B18" s="192" t="s">
        <v>138</v>
      </c>
      <c r="C18" s="37"/>
      <c r="D18" s="40"/>
      <c r="E18" s="37"/>
      <c r="F18" s="40"/>
      <c r="G18" s="40"/>
      <c r="H18" s="40"/>
      <c r="I18" s="197"/>
      <c r="J18" s="181"/>
      <c r="K18" s="37"/>
    </row>
    <row r="19" spans="1:11" ht="35.25" customHeight="1" x14ac:dyDescent="0.25">
      <c r="A19" s="50">
        <v>1</v>
      </c>
      <c r="B19" s="416" t="s">
        <v>468</v>
      </c>
      <c r="C19" s="417"/>
      <c r="D19" s="417"/>
      <c r="E19" s="417"/>
      <c r="F19" s="418"/>
      <c r="G19" s="51"/>
      <c r="H19" s="51"/>
      <c r="I19" s="197"/>
      <c r="J19" s="181"/>
      <c r="K19" s="250" t="s">
        <v>140</v>
      </c>
    </row>
    <row r="20" spans="1:11" ht="127.5" x14ac:dyDescent="0.25">
      <c r="A20" s="50" t="s">
        <v>141</v>
      </c>
      <c r="B20" s="193" t="s">
        <v>142</v>
      </c>
      <c r="C20" s="50"/>
      <c r="D20" s="51" t="s">
        <v>143</v>
      </c>
      <c r="E20" s="51" t="s">
        <v>120</v>
      </c>
      <c r="F20" s="51"/>
      <c r="G20" s="51"/>
      <c r="H20" s="51">
        <v>5</v>
      </c>
      <c r="I20" s="197">
        <f>+J17+1</f>
        <v>45942</v>
      </c>
      <c r="J20" s="181">
        <f t="shared" si="1"/>
        <v>45947</v>
      </c>
      <c r="K20" s="251" t="s">
        <v>144</v>
      </c>
    </row>
    <row r="21" spans="1:11" ht="89.25" x14ac:dyDescent="0.25">
      <c r="A21" s="50" t="s">
        <v>145</v>
      </c>
      <c r="B21" s="194" t="s">
        <v>146</v>
      </c>
      <c r="C21" s="50"/>
      <c r="D21" s="51"/>
      <c r="E21" s="51"/>
      <c r="F21" s="51"/>
      <c r="G21" s="51"/>
      <c r="H21" s="51">
        <v>5</v>
      </c>
      <c r="I21" s="197">
        <f>+J20+1</f>
        <v>45948</v>
      </c>
      <c r="J21" s="181">
        <f t="shared" si="1"/>
        <v>45953</v>
      </c>
      <c r="K21" s="53" t="s">
        <v>147</v>
      </c>
    </row>
    <row r="22" spans="1:11" ht="76.5" x14ac:dyDescent="0.25">
      <c r="A22" s="50" t="s">
        <v>148</v>
      </c>
      <c r="B22" s="194" t="s">
        <v>149</v>
      </c>
      <c r="C22" s="50"/>
      <c r="D22" s="51" t="s">
        <v>108</v>
      </c>
      <c r="E22" s="51" t="s">
        <v>120</v>
      </c>
      <c r="F22" s="51"/>
      <c r="G22" s="51"/>
      <c r="H22" s="51">
        <v>5</v>
      </c>
      <c r="I22" s="197">
        <f>+J21+1</f>
        <v>45954</v>
      </c>
      <c r="J22" s="181">
        <f t="shared" si="1"/>
        <v>45959</v>
      </c>
      <c r="K22" s="50" t="s">
        <v>150</v>
      </c>
    </row>
    <row r="23" spans="1:11" ht="60" x14ac:dyDescent="0.25">
      <c r="A23" s="37">
        <v>2</v>
      </c>
      <c r="B23" s="191" t="s">
        <v>151</v>
      </c>
      <c r="C23" s="37"/>
      <c r="D23" s="40" t="s">
        <v>152</v>
      </c>
      <c r="E23" s="40" t="s">
        <v>153</v>
      </c>
      <c r="F23" s="40" t="s">
        <v>154</v>
      </c>
      <c r="G23" s="40" t="s">
        <v>108</v>
      </c>
      <c r="H23" s="40"/>
      <c r="I23" s="197"/>
      <c r="J23" s="181"/>
      <c r="K23" s="37"/>
    </row>
    <row r="24" spans="1:11" ht="60" x14ac:dyDescent="0.25">
      <c r="A24" s="37" t="s">
        <v>155</v>
      </c>
      <c r="B24" s="191" t="s">
        <v>156</v>
      </c>
      <c r="C24" s="37"/>
      <c r="D24" s="40" t="s">
        <v>152</v>
      </c>
      <c r="E24" s="40"/>
      <c r="F24" s="40"/>
      <c r="G24" s="40"/>
      <c r="H24" s="199">
        <v>30</v>
      </c>
      <c r="I24" s="200">
        <f>+J22+1</f>
        <v>45960</v>
      </c>
      <c r="J24" s="181">
        <f t="shared" si="1"/>
        <v>45990</v>
      </c>
      <c r="K24" s="183" t="s">
        <v>157</v>
      </c>
    </row>
    <row r="25" spans="1:11" ht="45.75" customHeight="1" x14ac:dyDescent="0.25">
      <c r="A25" s="37" t="s">
        <v>158</v>
      </c>
      <c r="B25" s="191" t="s">
        <v>159</v>
      </c>
      <c r="C25" s="37"/>
      <c r="D25" s="40" t="s">
        <v>153</v>
      </c>
      <c r="E25" s="40" t="s">
        <v>160</v>
      </c>
      <c r="F25" s="40"/>
      <c r="G25" s="40"/>
      <c r="H25" s="199">
        <v>15</v>
      </c>
      <c r="I25" s="200">
        <f>+J24+1</f>
        <v>45991</v>
      </c>
      <c r="J25" s="181">
        <f t="shared" si="1"/>
        <v>46006</v>
      </c>
      <c r="K25" s="183" t="s">
        <v>161</v>
      </c>
    </row>
    <row r="26" spans="1:11" ht="45.75" customHeight="1" x14ac:dyDescent="0.25">
      <c r="A26" s="37" t="s">
        <v>162</v>
      </c>
      <c r="B26" s="191" t="s">
        <v>163</v>
      </c>
      <c r="C26" s="37"/>
      <c r="D26" s="40" t="s">
        <v>153</v>
      </c>
      <c r="E26" s="40"/>
      <c r="F26" s="40"/>
      <c r="G26" s="40" t="s">
        <v>108</v>
      </c>
      <c r="H26" s="199">
        <v>15</v>
      </c>
      <c r="I26" s="200">
        <f t="shared" ref="I26:I41" si="3">+J25+1</f>
        <v>46007</v>
      </c>
      <c r="J26" s="181">
        <f t="shared" si="1"/>
        <v>46022</v>
      </c>
      <c r="K26" s="183" t="s">
        <v>164</v>
      </c>
    </row>
    <row r="27" spans="1:11" ht="60" x14ac:dyDescent="0.25">
      <c r="A27" s="37">
        <v>3</v>
      </c>
      <c r="B27" s="191" t="s">
        <v>165</v>
      </c>
      <c r="C27" s="37"/>
      <c r="D27" s="40" t="s">
        <v>152</v>
      </c>
      <c r="E27" s="37"/>
      <c r="F27" s="40"/>
      <c r="G27" s="40"/>
      <c r="H27" s="40"/>
      <c r="I27" s="200"/>
      <c r="J27" s="181"/>
      <c r="K27" s="183"/>
    </row>
    <row r="28" spans="1:11" ht="90" x14ac:dyDescent="0.25">
      <c r="A28" s="37" t="s">
        <v>166</v>
      </c>
      <c r="B28" s="191" t="s">
        <v>167</v>
      </c>
      <c r="C28" s="37"/>
      <c r="D28" s="40" t="s">
        <v>160</v>
      </c>
      <c r="E28" s="40" t="s">
        <v>168</v>
      </c>
      <c r="F28" s="40" t="s">
        <v>117</v>
      </c>
      <c r="G28" s="40"/>
      <c r="H28" s="40">
        <v>30</v>
      </c>
      <c r="I28" s="200">
        <f>+J26+1</f>
        <v>46023</v>
      </c>
      <c r="J28" s="181">
        <f t="shared" si="1"/>
        <v>46053</v>
      </c>
      <c r="K28" s="38" t="s">
        <v>169</v>
      </c>
    </row>
    <row r="29" spans="1:11" ht="54.75" customHeight="1" x14ac:dyDescent="0.25">
      <c r="A29" s="37" t="s">
        <v>170</v>
      </c>
      <c r="B29" s="191" t="s">
        <v>171</v>
      </c>
      <c r="C29" s="37"/>
      <c r="D29" s="40" t="s">
        <v>172</v>
      </c>
      <c r="F29" s="40" t="s">
        <v>117</v>
      </c>
      <c r="G29" s="40"/>
      <c r="H29" s="40">
        <v>30</v>
      </c>
      <c r="I29" s="200">
        <f t="shared" si="3"/>
        <v>46054</v>
      </c>
      <c r="J29" s="181">
        <f t="shared" si="1"/>
        <v>46084</v>
      </c>
      <c r="K29" s="183" t="s">
        <v>173</v>
      </c>
    </row>
    <row r="30" spans="1:11" ht="54.75" customHeight="1" x14ac:dyDescent="0.25">
      <c r="A30" s="37" t="s">
        <v>174</v>
      </c>
      <c r="B30" s="191" t="s">
        <v>175</v>
      </c>
      <c r="C30" s="37"/>
      <c r="D30" s="40" t="s">
        <v>160</v>
      </c>
      <c r="F30" s="40"/>
      <c r="G30" s="40"/>
      <c r="H30" s="40">
        <v>1</v>
      </c>
      <c r="I30" s="200">
        <f t="shared" si="3"/>
        <v>46085</v>
      </c>
      <c r="J30" s="181">
        <f t="shared" si="1"/>
        <v>46086</v>
      </c>
      <c r="K30" s="183" t="s">
        <v>176</v>
      </c>
    </row>
    <row r="31" spans="1:11" ht="54.75" customHeight="1" x14ac:dyDescent="0.25">
      <c r="A31" s="37" t="s">
        <v>177</v>
      </c>
      <c r="B31" s="191" t="s">
        <v>178</v>
      </c>
      <c r="C31" s="37"/>
      <c r="D31" s="40" t="s">
        <v>160</v>
      </c>
      <c r="F31" s="40" t="s">
        <v>117</v>
      </c>
      <c r="G31" s="40"/>
      <c r="H31" s="40">
        <v>5</v>
      </c>
      <c r="I31" s="200">
        <f t="shared" si="3"/>
        <v>46087</v>
      </c>
      <c r="J31" s="181">
        <f t="shared" si="1"/>
        <v>46092</v>
      </c>
      <c r="K31" s="183" t="s">
        <v>179</v>
      </c>
    </row>
    <row r="32" spans="1:11" ht="54.75" customHeight="1" x14ac:dyDescent="0.25">
      <c r="A32" s="37" t="s">
        <v>180</v>
      </c>
      <c r="B32" s="191" t="s">
        <v>181</v>
      </c>
      <c r="C32" s="37"/>
      <c r="D32" s="40" t="s">
        <v>117</v>
      </c>
      <c r="F32" s="40"/>
      <c r="G32" s="40"/>
      <c r="H32" s="40">
        <v>5</v>
      </c>
      <c r="I32" s="200">
        <f t="shared" si="3"/>
        <v>46093</v>
      </c>
      <c r="J32" s="181">
        <f t="shared" si="1"/>
        <v>46098</v>
      </c>
      <c r="K32" s="183" t="s">
        <v>182</v>
      </c>
    </row>
    <row r="33" spans="1:11" ht="54.75" customHeight="1" x14ac:dyDescent="0.25">
      <c r="A33" s="37" t="s">
        <v>183</v>
      </c>
      <c r="B33" s="191" t="s">
        <v>184</v>
      </c>
      <c r="C33" s="37"/>
      <c r="D33" s="40" t="s">
        <v>117</v>
      </c>
      <c r="F33" s="40"/>
      <c r="G33" s="40" t="s">
        <v>108</v>
      </c>
      <c r="H33" s="40">
        <v>5</v>
      </c>
      <c r="I33" s="200">
        <f t="shared" si="3"/>
        <v>46099</v>
      </c>
      <c r="J33" s="181">
        <f t="shared" si="1"/>
        <v>46104</v>
      </c>
      <c r="K33" s="183" t="s">
        <v>185</v>
      </c>
    </row>
    <row r="34" spans="1:11" ht="54.75" customHeight="1" x14ac:dyDescent="0.25">
      <c r="A34" s="37" t="s">
        <v>186</v>
      </c>
      <c r="B34" s="191" t="s">
        <v>187</v>
      </c>
      <c r="C34" s="37"/>
      <c r="D34" s="40" t="s">
        <v>160</v>
      </c>
      <c r="E34" s="37"/>
      <c r="F34" s="40" t="s">
        <v>117</v>
      </c>
      <c r="G34" s="40"/>
      <c r="H34" s="40">
        <v>1</v>
      </c>
      <c r="I34" s="200">
        <f t="shared" si="3"/>
        <v>46105</v>
      </c>
      <c r="J34" s="181">
        <f t="shared" si="1"/>
        <v>46106</v>
      </c>
      <c r="K34" s="183" t="s">
        <v>188</v>
      </c>
    </row>
    <row r="35" spans="1:11" ht="54.75" customHeight="1" x14ac:dyDescent="0.25">
      <c r="A35" s="37" t="s">
        <v>189</v>
      </c>
      <c r="B35" s="191" t="s">
        <v>190</v>
      </c>
      <c r="C35" s="37"/>
      <c r="D35" s="40" t="s">
        <v>160</v>
      </c>
      <c r="E35" s="40"/>
      <c r="F35" s="40" t="s">
        <v>117</v>
      </c>
      <c r="G35" s="40"/>
      <c r="H35" s="40">
        <v>5</v>
      </c>
      <c r="I35" s="200">
        <f t="shared" si="3"/>
        <v>46107</v>
      </c>
      <c r="J35" s="181">
        <f t="shared" si="1"/>
        <v>46112</v>
      </c>
      <c r="K35" s="183" t="s">
        <v>191</v>
      </c>
    </row>
    <row r="36" spans="1:11" ht="54.75" customHeight="1" x14ac:dyDescent="0.25">
      <c r="A36" s="37" t="s">
        <v>192</v>
      </c>
      <c r="B36" s="191" t="s">
        <v>193</v>
      </c>
      <c r="C36" s="37"/>
      <c r="D36" s="40" t="s">
        <v>160</v>
      </c>
      <c r="E36" s="40" t="s">
        <v>117</v>
      </c>
      <c r="F36" s="40"/>
      <c r="G36" s="40"/>
      <c r="H36" s="40">
        <v>5</v>
      </c>
      <c r="I36" s="200">
        <f t="shared" si="3"/>
        <v>46113</v>
      </c>
      <c r="J36" s="181">
        <f t="shared" si="1"/>
        <v>46118</v>
      </c>
      <c r="K36" s="183" t="s">
        <v>194</v>
      </c>
    </row>
    <row r="37" spans="1:11" ht="54.75" customHeight="1" x14ac:dyDescent="0.25">
      <c r="A37" s="37" t="s">
        <v>195</v>
      </c>
      <c r="B37" s="191" t="s">
        <v>196</v>
      </c>
      <c r="C37" s="37"/>
      <c r="D37" s="40" t="s">
        <v>117</v>
      </c>
      <c r="E37" s="40" t="s">
        <v>197</v>
      </c>
      <c r="F37" s="40"/>
      <c r="G37" s="40"/>
      <c r="H37" s="40">
        <v>5</v>
      </c>
      <c r="I37" s="200">
        <f t="shared" si="3"/>
        <v>46119</v>
      </c>
      <c r="J37" s="181">
        <f t="shared" si="1"/>
        <v>46124</v>
      </c>
      <c r="K37" s="183" t="s">
        <v>198</v>
      </c>
    </row>
    <row r="38" spans="1:11" ht="54.75" customHeight="1" x14ac:dyDescent="0.25">
      <c r="A38" s="37" t="s">
        <v>199</v>
      </c>
      <c r="B38" s="191" t="s">
        <v>200</v>
      </c>
      <c r="C38" s="37"/>
      <c r="D38" s="40" t="s">
        <v>117</v>
      </c>
      <c r="E38" s="40"/>
      <c r="F38" s="40"/>
      <c r="G38" s="40" t="s">
        <v>108</v>
      </c>
      <c r="H38" s="40">
        <v>5</v>
      </c>
      <c r="I38" s="200">
        <f t="shared" si="3"/>
        <v>46125</v>
      </c>
      <c r="J38" s="181">
        <f t="shared" si="1"/>
        <v>46130</v>
      </c>
      <c r="K38" s="183" t="s">
        <v>194</v>
      </c>
    </row>
    <row r="39" spans="1:11" ht="54.75" customHeight="1" x14ac:dyDescent="0.25">
      <c r="A39" s="56" t="s">
        <v>201</v>
      </c>
      <c r="B39" s="191" t="s">
        <v>202</v>
      </c>
      <c r="C39" s="37"/>
      <c r="D39" s="40" t="s">
        <v>160</v>
      </c>
      <c r="E39" s="40"/>
      <c r="F39" s="40"/>
      <c r="G39" s="40"/>
      <c r="H39" s="40">
        <v>1</v>
      </c>
      <c r="I39" s="200">
        <f t="shared" si="3"/>
        <v>46131</v>
      </c>
      <c r="J39" s="181">
        <f t="shared" si="1"/>
        <v>46132</v>
      </c>
      <c r="K39" s="183" t="s">
        <v>203</v>
      </c>
    </row>
    <row r="40" spans="1:11" ht="54.75" customHeight="1" x14ac:dyDescent="0.25">
      <c r="A40" s="56">
        <v>4</v>
      </c>
      <c r="B40" s="191" t="s">
        <v>204</v>
      </c>
      <c r="C40" s="37"/>
      <c r="D40" s="40" t="s">
        <v>160</v>
      </c>
      <c r="E40" s="37" t="s">
        <v>205</v>
      </c>
      <c r="F40" s="40" t="s">
        <v>206</v>
      </c>
      <c r="G40" s="40"/>
      <c r="H40" s="40">
        <v>10</v>
      </c>
      <c r="I40" s="200">
        <f t="shared" si="3"/>
        <v>46133</v>
      </c>
      <c r="J40" s="181">
        <f t="shared" si="1"/>
        <v>46143</v>
      </c>
      <c r="K40" s="183" t="s">
        <v>207</v>
      </c>
    </row>
    <row r="41" spans="1:11" ht="54.75" customHeight="1" x14ac:dyDescent="0.25">
      <c r="A41" s="57">
        <v>5</v>
      </c>
      <c r="B41" s="195" t="s">
        <v>208</v>
      </c>
      <c r="C41" s="58"/>
      <c r="D41" s="59" t="s">
        <v>160</v>
      </c>
      <c r="E41" s="58" t="s">
        <v>205</v>
      </c>
      <c r="F41" s="59" t="s">
        <v>206</v>
      </c>
      <c r="G41" s="59"/>
      <c r="H41" s="59">
        <v>5</v>
      </c>
      <c r="I41" s="200">
        <f t="shared" si="3"/>
        <v>46144</v>
      </c>
      <c r="J41" s="201">
        <f t="shared" si="1"/>
        <v>46149</v>
      </c>
      <c r="K41" s="252" t="s">
        <v>209</v>
      </c>
    </row>
  </sheetData>
  <mergeCells count="12">
    <mergeCell ref="K5:K6"/>
    <mergeCell ref="B19:F19"/>
    <mergeCell ref="B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4" zoomScaleNormal="100" workbookViewId="0">
      <selection activeCell="I18" sqref="I18"/>
    </sheetView>
  </sheetViews>
  <sheetFormatPr defaultColWidth="10.85546875" defaultRowHeight="15" x14ac:dyDescent="0.25"/>
  <cols>
    <col min="1" max="1" width="5.85546875" style="1" customWidth="1"/>
    <col min="2" max="2" width="61.5703125" style="363"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51.5703125" style="1" customWidth="1"/>
    <col min="12" max="16384" width="10.85546875" style="1"/>
  </cols>
  <sheetData>
    <row r="1" spans="1:11" s="64" customFormat="1" ht="18.75" x14ac:dyDescent="0.3">
      <c r="A1" s="394" t="s">
        <v>568</v>
      </c>
      <c r="B1" s="394"/>
      <c r="C1" s="394"/>
      <c r="D1" s="394"/>
      <c r="E1" s="394"/>
      <c r="F1" s="394"/>
      <c r="G1" s="394"/>
      <c r="H1" s="394"/>
      <c r="I1" s="394"/>
      <c r="J1" s="394"/>
      <c r="K1" s="394"/>
    </row>
    <row r="2" spans="1:11" s="64" customFormat="1" ht="48" customHeight="1" x14ac:dyDescent="0.35">
      <c r="A2" s="402" t="s">
        <v>239</v>
      </c>
      <c r="B2" s="402"/>
      <c r="C2" s="402"/>
      <c r="D2" s="402"/>
      <c r="E2" s="402"/>
      <c r="F2" s="402"/>
      <c r="G2" s="402"/>
      <c r="H2" s="402"/>
      <c r="I2" s="402"/>
      <c r="J2" s="402"/>
      <c r="K2" s="402"/>
    </row>
    <row r="3" spans="1:11" s="64" customFormat="1" ht="66" customHeight="1" x14ac:dyDescent="0.3">
      <c r="A3" s="30"/>
      <c r="B3" s="30"/>
      <c r="C3" s="403" t="s">
        <v>240</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90" t="s">
        <v>92</v>
      </c>
      <c r="C5" s="390" t="s">
        <v>93</v>
      </c>
      <c r="D5" s="390" t="s">
        <v>94</v>
      </c>
      <c r="E5" s="390"/>
      <c r="F5" s="390"/>
      <c r="G5" s="390" t="s">
        <v>95</v>
      </c>
      <c r="H5" s="390" t="s">
        <v>96</v>
      </c>
      <c r="I5" s="390"/>
      <c r="J5" s="390"/>
      <c r="K5" s="390" t="s">
        <v>97</v>
      </c>
    </row>
    <row r="6" spans="1:11" ht="49.15" customHeight="1" x14ac:dyDescent="0.25">
      <c r="A6" s="390"/>
      <c r="B6" s="390"/>
      <c r="C6" s="390"/>
      <c r="D6" s="26" t="s">
        <v>98</v>
      </c>
      <c r="E6" s="26" t="s">
        <v>99</v>
      </c>
      <c r="F6" s="26" t="s">
        <v>100</v>
      </c>
      <c r="G6" s="390"/>
      <c r="H6" s="202" t="s">
        <v>96</v>
      </c>
      <c r="I6" s="202" t="s">
        <v>101</v>
      </c>
      <c r="J6" s="202" t="s">
        <v>102</v>
      </c>
      <c r="K6" s="390"/>
    </row>
    <row r="7" spans="1:11" x14ac:dyDescent="0.25">
      <c r="A7" s="26" t="s">
        <v>103</v>
      </c>
      <c r="B7" s="26" t="s">
        <v>234</v>
      </c>
      <c r="C7" s="26"/>
      <c r="D7" s="26"/>
      <c r="E7" s="26"/>
      <c r="F7" s="26"/>
      <c r="G7" s="26"/>
      <c r="H7" s="26"/>
      <c r="I7" s="26"/>
      <c r="J7" s="26"/>
      <c r="K7" s="26"/>
    </row>
    <row r="8" spans="1:11" ht="63.75" customHeight="1" x14ac:dyDescent="0.25">
      <c r="A8" s="198">
        <v>1</v>
      </c>
      <c r="B8" s="218" t="s">
        <v>116</v>
      </c>
      <c r="C8" s="77" t="s">
        <v>741</v>
      </c>
      <c r="D8" s="208" t="s">
        <v>9</v>
      </c>
      <c r="E8" s="198" t="s">
        <v>117</v>
      </c>
      <c r="F8" s="198"/>
      <c r="G8" s="198" t="s">
        <v>118</v>
      </c>
      <c r="H8" s="26">
        <v>15</v>
      </c>
      <c r="I8" s="209"/>
      <c r="J8" s="209"/>
      <c r="K8" s="26"/>
    </row>
    <row r="9" spans="1:11" ht="63.75" customHeight="1" x14ac:dyDescent="0.25">
      <c r="A9" s="198">
        <v>2</v>
      </c>
      <c r="B9" s="218" t="s">
        <v>119</v>
      </c>
      <c r="C9" s="77" t="s">
        <v>741</v>
      </c>
      <c r="D9" s="198" t="s">
        <v>120</v>
      </c>
      <c r="E9" s="208" t="s">
        <v>9</v>
      </c>
      <c r="F9" s="198" t="s">
        <v>121</v>
      </c>
      <c r="G9" s="198" t="s">
        <v>108</v>
      </c>
      <c r="H9" s="26">
        <v>20</v>
      </c>
      <c r="I9" s="209"/>
      <c r="J9" s="209"/>
      <c r="K9" s="26"/>
    </row>
    <row r="10" spans="1:11" ht="63.75" customHeight="1" x14ac:dyDescent="0.25">
      <c r="A10" s="198">
        <v>3</v>
      </c>
      <c r="B10" s="218" t="s">
        <v>122</v>
      </c>
      <c r="C10" s="210"/>
      <c r="D10" s="208" t="s">
        <v>121</v>
      </c>
      <c r="E10" s="198" t="s">
        <v>120</v>
      </c>
      <c r="F10" s="198" t="s">
        <v>123</v>
      </c>
      <c r="G10" s="198" t="s">
        <v>118</v>
      </c>
      <c r="H10" s="26">
        <v>10</v>
      </c>
      <c r="I10" s="236">
        <v>45829</v>
      </c>
      <c r="J10" s="42">
        <f t="shared" ref="J10:J11" si="0">IFERROR(DATE(YEAR(I10),MONTH(I10),DAY(I10))+H10,"0")</f>
        <v>45839</v>
      </c>
      <c r="K10" s="26"/>
    </row>
    <row r="11" spans="1:11" ht="63.75" customHeight="1" x14ac:dyDescent="0.25">
      <c r="A11" s="198">
        <v>4</v>
      </c>
      <c r="B11" s="218" t="s">
        <v>124</v>
      </c>
      <c r="C11" s="198"/>
      <c r="D11" s="208" t="s">
        <v>108</v>
      </c>
      <c r="E11" s="198"/>
      <c r="F11" s="198"/>
      <c r="G11" s="198" t="s">
        <v>118</v>
      </c>
      <c r="H11" s="26">
        <v>10</v>
      </c>
      <c r="I11" s="236">
        <f>+J10+1</f>
        <v>45840</v>
      </c>
      <c r="J11" s="42">
        <f t="shared" si="0"/>
        <v>45850</v>
      </c>
      <c r="K11" s="211"/>
    </row>
    <row r="12" spans="1:11" ht="63.75" customHeight="1" x14ac:dyDescent="0.25">
      <c r="A12" s="26" t="s">
        <v>114</v>
      </c>
      <c r="B12" s="221" t="s">
        <v>126</v>
      </c>
      <c r="C12" s="26"/>
      <c r="D12" s="208"/>
      <c r="E12" s="26"/>
      <c r="F12" s="26"/>
      <c r="G12" s="198"/>
      <c r="H12" s="26"/>
      <c r="I12" s="209"/>
      <c r="J12" s="209"/>
      <c r="K12" s="26"/>
    </row>
    <row r="13" spans="1:11" ht="63.75" customHeight="1" x14ac:dyDescent="0.25">
      <c r="A13" s="198">
        <v>1</v>
      </c>
      <c r="B13" s="222" t="s">
        <v>127</v>
      </c>
      <c r="C13" s="198"/>
      <c r="D13" s="212" t="s">
        <v>624</v>
      </c>
      <c r="E13" s="198" t="s">
        <v>117</v>
      </c>
      <c r="F13" s="198" t="s">
        <v>129</v>
      </c>
      <c r="G13" s="198" t="s">
        <v>108</v>
      </c>
      <c r="H13" s="208">
        <v>1</v>
      </c>
      <c r="I13" s="206">
        <f>+J11+1</f>
        <v>45851</v>
      </c>
      <c r="J13" s="209">
        <f t="shared" ref="J13:J41" si="1">IFERROR(DATE(YEAR(I13),MONTH(I13),DAY(I13))+H13,"0")</f>
        <v>45852</v>
      </c>
      <c r="K13" s="198"/>
    </row>
    <row r="14" spans="1:11" ht="63.75" customHeight="1" x14ac:dyDescent="0.25">
      <c r="A14" s="198">
        <v>2</v>
      </c>
      <c r="B14" s="222" t="s">
        <v>130</v>
      </c>
      <c r="C14" s="198"/>
      <c r="D14" s="212" t="s">
        <v>625</v>
      </c>
      <c r="E14" s="198" t="s">
        <v>117</v>
      </c>
      <c r="F14" s="208" t="s">
        <v>129</v>
      </c>
      <c r="G14" s="198"/>
      <c r="H14" s="208">
        <v>10</v>
      </c>
      <c r="I14" s="206">
        <f>+J13+1</f>
        <v>45853</v>
      </c>
      <c r="J14" s="209">
        <f t="shared" si="1"/>
        <v>45863</v>
      </c>
      <c r="K14" s="198"/>
    </row>
    <row r="15" spans="1:11" ht="63.75" customHeight="1" x14ac:dyDescent="0.25">
      <c r="A15" s="198">
        <v>3</v>
      </c>
      <c r="B15" s="222" t="s">
        <v>132</v>
      </c>
      <c r="C15" s="198"/>
      <c r="D15" s="208" t="s">
        <v>117</v>
      </c>
      <c r="E15" s="198" t="s">
        <v>133</v>
      </c>
      <c r="F15" s="208" t="s">
        <v>129</v>
      </c>
      <c r="G15" s="198" t="s">
        <v>108</v>
      </c>
      <c r="H15" s="208">
        <v>35</v>
      </c>
      <c r="I15" s="206">
        <f t="shared" ref="I15:I17" si="2">+J14+1</f>
        <v>45864</v>
      </c>
      <c r="J15" s="209">
        <f t="shared" si="1"/>
        <v>45899</v>
      </c>
      <c r="K15" s="198"/>
    </row>
    <row r="16" spans="1:11" ht="63.75" customHeight="1" x14ac:dyDescent="0.25">
      <c r="A16" s="198">
        <v>4</v>
      </c>
      <c r="B16" s="222" t="s">
        <v>134</v>
      </c>
      <c r="C16" s="198"/>
      <c r="D16" s="208" t="s">
        <v>121</v>
      </c>
      <c r="E16" s="208" t="s">
        <v>9</v>
      </c>
      <c r="F16" s="208" t="s">
        <v>129</v>
      </c>
      <c r="G16" s="198" t="s">
        <v>135</v>
      </c>
      <c r="H16" s="208">
        <v>30</v>
      </c>
      <c r="I16" s="206">
        <f t="shared" si="2"/>
        <v>45900</v>
      </c>
      <c r="J16" s="209">
        <f t="shared" si="1"/>
        <v>45930</v>
      </c>
      <c r="K16" s="198"/>
    </row>
    <row r="17" spans="1:11" ht="63.75" customHeight="1" x14ac:dyDescent="0.25">
      <c r="A17" s="198">
        <v>5</v>
      </c>
      <c r="B17" s="222" t="s">
        <v>136</v>
      </c>
      <c r="C17" s="198"/>
      <c r="D17" s="208" t="s">
        <v>121</v>
      </c>
      <c r="E17" s="198" t="s">
        <v>117</v>
      </c>
      <c r="F17" s="208"/>
      <c r="G17" s="198"/>
      <c r="H17" s="208">
        <v>10</v>
      </c>
      <c r="I17" s="206">
        <f t="shared" si="2"/>
        <v>45931</v>
      </c>
      <c r="J17" s="209">
        <f t="shared" si="1"/>
        <v>45941</v>
      </c>
      <c r="K17" s="198"/>
    </row>
    <row r="18" spans="1:11" x14ac:dyDescent="0.25">
      <c r="A18" s="26" t="s">
        <v>125</v>
      </c>
      <c r="B18" s="223" t="s">
        <v>138</v>
      </c>
      <c r="C18" s="198"/>
      <c r="D18" s="208"/>
      <c r="E18" s="198"/>
      <c r="F18" s="208"/>
      <c r="G18" s="208"/>
      <c r="H18" s="208"/>
      <c r="I18" s="206"/>
      <c r="J18" s="209"/>
      <c r="K18" s="198"/>
    </row>
    <row r="19" spans="1:11" ht="45" customHeight="1" x14ac:dyDescent="0.25">
      <c r="A19" s="213">
        <v>1</v>
      </c>
      <c r="B19" s="415" t="s">
        <v>468</v>
      </c>
      <c r="C19" s="415"/>
      <c r="D19" s="415"/>
      <c r="E19" s="415"/>
      <c r="F19" s="415"/>
      <c r="G19" s="214"/>
      <c r="H19" s="214"/>
      <c r="I19" s="206"/>
      <c r="J19" s="209"/>
      <c r="K19" s="19" t="s">
        <v>140</v>
      </c>
    </row>
    <row r="20" spans="1:11" ht="127.5" x14ac:dyDescent="0.25">
      <c r="A20" s="213" t="s">
        <v>141</v>
      </c>
      <c r="B20" s="361" t="s">
        <v>142</v>
      </c>
      <c r="C20" s="213"/>
      <c r="D20" s="214" t="s">
        <v>143</v>
      </c>
      <c r="E20" s="214" t="s">
        <v>120</v>
      </c>
      <c r="F20" s="214"/>
      <c r="G20" s="214"/>
      <c r="H20" s="214">
        <v>5</v>
      </c>
      <c r="I20" s="206">
        <f>+J17+1</f>
        <v>45942</v>
      </c>
      <c r="J20" s="209">
        <f t="shared" si="1"/>
        <v>45947</v>
      </c>
      <c r="K20" s="231" t="s">
        <v>144</v>
      </c>
    </row>
    <row r="21" spans="1:11" ht="115.5" customHeight="1" x14ac:dyDescent="0.25">
      <c r="A21" s="213" t="s">
        <v>145</v>
      </c>
      <c r="B21" s="362" t="s">
        <v>146</v>
      </c>
      <c r="C21" s="213"/>
      <c r="D21" s="214"/>
      <c r="E21" s="214"/>
      <c r="F21" s="214"/>
      <c r="G21" s="214"/>
      <c r="H21" s="214">
        <v>5</v>
      </c>
      <c r="I21" s="206">
        <f>+J20+1</f>
        <v>45948</v>
      </c>
      <c r="J21" s="209">
        <f t="shared" si="1"/>
        <v>45953</v>
      </c>
      <c r="K21" s="215" t="s">
        <v>147</v>
      </c>
    </row>
    <row r="22" spans="1:11" ht="115.5" customHeight="1" x14ac:dyDescent="0.25">
      <c r="A22" s="213" t="s">
        <v>148</v>
      </c>
      <c r="B22" s="362" t="s">
        <v>149</v>
      </c>
      <c r="C22" s="213"/>
      <c r="D22" s="214" t="s">
        <v>108</v>
      </c>
      <c r="E22" s="214" t="s">
        <v>120</v>
      </c>
      <c r="F22" s="214"/>
      <c r="G22" s="214"/>
      <c r="H22" s="214">
        <v>5</v>
      </c>
      <c r="I22" s="206">
        <f>+J21+1</f>
        <v>45954</v>
      </c>
      <c r="J22" s="209">
        <f t="shared" si="1"/>
        <v>45959</v>
      </c>
      <c r="K22" s="213" t="s">
        <v>150</v>
      </c>
    </row>
    <row r="23" spans="1:11" ht="60" x14ac:dyDescent="0.25">
      <c r="A23" s="198">
        <v>2</v>
      </c>
      <c r="B23" s="222" t="s">
        <v>151</v>
      </c>
      <c r="C23" s="198"/>
      <c r="D23" s="208" t="s">
        <v>152</v>
      </c>
      <c r="E23" s="208" t="s">
        <v>153</v>
      </c>
      <c r="F23" s="208" t="s">
        <v>154</v>
      </c>
      <c r="G23" s="208" t="s">
        <v>108</v>
      </c>
      <c r="H23" s="208"/>
      <c r="I23" s="206"/>
      <c r="J23" s="209"/>
      <c r="K23" s="198"/>
    </row>
    <row r="24" spans="1:11" ht="60" x14ac:dyDescent="0.25">
      <c r="A24" s="198" t="s">
        <v>155</v>
      </c>
      <c r="B24" s="222" t="s">
        <v>156</v>
      </c>
      <c r="C24" s="198"/>
      <c r="D24" s="208" t="s">
        <v>152</v>
      </c>
      <c r="E24" s="208"/>
      <c r="F24" s="208"/>
      <c r="G24" s="208"/>
      <c r="H24" s="216">
        <v>30</v>
      </c>
      <c r="I24" s="217">
        <f>+J22+1</f>
        <v>45960</v>
      </c>
      <c r="J24" s="209">
        <f t="shared" si="1"/>
        <v>45990</v>
      </c>
      <c r="K24" s="10" t="s">
        <v>157</v>
      </c>
    </row>
    <row r="25" spans="1:11" ht="54" customHeight="1" x14ac:dyDescent="0.25">
      <c r="A25" s="198" t="s">
        <v>158</v>
      </c>
      <c r="B25" s="222" t="s">
        <v>159</v>
      </c>
      <c r="C25" s="198"/>
      <c r="D25" s="208" t="s">
        <v>153</v>
      </c>
      <c r="E25" s="208" t="s">
        <v>160</v>
      </c>
      <c r="F25" s="208"/>
      <c r="G25" s="208"/>
      <c r="H25" s="216">
        <v>15</v>
      </c>
      <c r="I25" s="217">
        <f>+J24+1</f>
        <v>45991</v>
      </c>
      <c r="J25" s="209">
        <f t="shared" si="1"/>
        <v>46006</v>
      </c>
      <c r="K25" s="10" t="s">
        <v>161</v>
      </c>
    </row>
    <row r="26" spans="1:11" ht="54" customHeight="1" x14ac:dyDescent="0.25">
      <c r="A26" s="198" t="s">
        <v>162</v>
      </c>
      <c r="B26" s="222" t="s">
        <v>163</v>
      </c>
      <c r="C26" s="198"/>
      <c r="D26" s="208" t="s">
        <v>153</v>
      </c>
      <c r="E26" s="208"/>
      <c r="F26" s="208"/>
      <c r="G26" s="208" t="s">
        <v>108</v>
      </c>
      <c r="H26" s="216">
        <v>15</v>
      </c>
      <c r="I26" s="217">
        <f t="shared" ref="I26:I41" si="3">+J25+1</f>
        <v>46007</v>
      </c>
      <c r="J26" s="209">
        <f t="shared" si="1"/>
        <v>46022</v>
      </c>
      <c r="K26" s="10" t="s">
        <v>164</v>
      </c>
    </row>
    <row r="27" spans="1:11" ht="60" x14ac:dyDescent="0.25">
      <c r="A27" s="198">
        <v>3</v>
      </c>
      <c r="B27" s="222" t="s">
        <v>165</v>
      </c>
      <c r="C27" s="198"/>
      <c r="D27" s="208" t="s">
        <v>152</v>
      </c>
      <c r="E27" s="198"/>
      <c r="F27" s="208"/>
      <c r="G27" s="208"/>
      <c r="H27" s="208"/>
      <c r="I27" s="217"/>
      <c r="J27" s="209"/>
      <c r="K27" s="198"/>
    </row>
    <row r="28" spans="1:11" ht="90" x14ac:dyDescent="0.25">
      <c r="A28" s="198" t="s">
        <v>166</v>
      </c>
      <c r="B28" s="222" t="s">
        <v>167</v>
      </c>
      <c r="C28" s="198"/>
      <c r="D28" s="208" t="s">
        <v>160</v>
      </c>
      <c r="E28" s="208" t="s">
        <v>168</v>
      </c>
      <c r="F28" s="208" t="s">
        <v>117</v>
      </c>
      <c r="G28" s="208"/>
      <c r="H28" s="208">
        <v>30</v>
      </c>
      <c r="I28" s="217">
        <f>+J26+1</f>
        <v>46023</v>
      </c>
      <c r="J28" s="209">
        <f t="shared" si="1"/>
        <v>46053</v>
      </c>
      <c r="K28" s="218" t="s">
        <v>169</v>
      </c>
    </row>
    <row r="29" spans="1:11" ht="65.25" customHeight="1" x14ac:dyDescent="0.25">
      <c r="A29" s="198" t="s">
        <v>170</v>
      </c>
      <c r="B29" s="222" t="s">
        <v>171</v>
      </c>
      <c r="C29" s="198"/>
      <c r="D29" s="208" t="s">
        <v>172</v>
      </c>
      <c r="E29" s="219"/>
      <c r="F29" s="208" t="s">
        <v>117</v>
      </c>
      <c r="G29" s="208"/>
      <c r="H29" s="208">
        <v>30</v>
      </c>
      <c r="I29" s="217">
        <f t="shared" si="3"/>
        <v>46054</v>
      </c>
      <c r="J29" s="209">
        <f t="shared" si="1"/>
        <v>46084</v>
      </c>
      <c r="K29" s="10" t="s">
        <v>173</v>
      </c>
    </row>
    <row r="30" spans="1:11" ht="65.25" customHeight="1" x14ac:dyDescent="0.25">
      <c r="A30" s="198" t="s">
        <v>174</v>
      </c>
      <c r="B30" s="222" t="s">
        <v>175</v>
      </c>
      <c r="C30" s="198"/>
      <c r="D30" s="208" t="s">
        <v>160</v>
      </c>
      <c r="E30" s="219"/>
      <c r="F30" s="208"/>
      <c r="G30" s="208"/>
      <c r="H30" s="208">
        <v>1</v>
      </c>
      <c r="I30" s="217">
        <f t="shared" si="3"/>
        <v>46085</v>
      </c>
      <c r="J30" s="209">
        <f t="shared" si="1"/>
        <v>46086</v>
      </c>
      <c r="K30" s="10" t="s">
        <v>176</v>
      </c>
    </row>
    <row r="31" spans="1:11" ht="65.25" customHeight="1" x14ac:dyDescent="0.25">
      <c r="A31" s="198" t="s">
        <v>177</v>
      </c>
      <c r="B31" s="222" t="s">
        <v>178</v>
      </c>
      <c r="C31" s="198"/>
      <c r="D31" s="208" t="s">
        <v>160</v>
      </c>
      <c r="E31" s="219"/>
      <c r="F31" s="208" t="s">
        <v>117</v>
      </c>
      <c r="G31" s="208"/>
      <c r="H31" s="208">
        <v>5</v>
      </c>
      <c r="I31" s="217">
        <f t="shared" si="3"/>
        <v>46087</v>
      </c>
      <c r="J31" s="209">
        <f t="shared" si="1"/>
        <v>46092</v>
      </c>
      <c r="K31" s="10" t="s">
        <v>179</v>
      </c>
    </row>
    <row r="32" spans="1:11" ht="65.25" customHeight="1" x14ac:dyDescent="0.25">
      <c r="A32" s="198" t="s">
        <v>180</v>
      </c>
      <c r="B32" s="222" t="s">
        <v>181</v>
      </c>
      <c r="C32" s="198"/>
      <c r="D32" s="208" t="s">
        <v>117</v>
      </c>
      <c r="E32" s="219"/>
      <c r="F32" s="208"/>
      <c r="G32" s="208"/>
      <c r="H32" s="208">
        <v>5</v>
      </c>
      <c r="I32" s="217">
        <f t="shared" si="3"/>
        <v>46093</v>
      </c>
      <c r="J32" s="209">
        <f t="shared" si="1"/>
        <v>46098</v>
      </c>
      <c r="K32" s="10" t="s">
        <v>182</v>
      </c>
    </row>
    <row r="33" spans="1:11" ht="65.25" customHeight="1" x14ac:dyDescent="0.25">
      <c r="A33" s="198" t="s">
        <v>183</v>
      </c>
      <c r="B33" s="222" t="s">
        <v>184</v>
      </c>
      <c r="C33" s="198"/>
      <c r="D33" s="208" t="s">
        <v>117</v>
      </c>
      <c r="E33" s="219"/>
      <c r="F33" s="208"/>
      <c r="G33" s="208" t="s">
        <v>108</v>
      </c>
      <c r="H33" s="208">
        <v>5</v>
      </c>
      <c r="I33" s="217">
        <f t="shared" si="3"/>
        <v>46099</v>
      </c>
      <c r="J33" s="209">
        <f t="shared" si="1"/>
        <v>46104</v>
      </c>
      <c r="K33" s="10" t="s">
        <v>185</v>
      </c>
    </row>
    <row r="34" spans="1:11" ht="65.25" customHeight="1" x14ac:dyDescent="0.25">
      <c r="A34" s="198" t="s">
        <v>186</v>
      </c>
      <c r="B34" s="222" t="s">
        <v>187</v>
      </c>
      <c r="C34" s="198"/>
      <c r="D34" s="208" t="s">
        <v>160</v>
      </c>
      <c r="E34" s="198"/>
      <c r="F34" s="208" t="s">
        <v>117</v>
      </c>
      <c r="G34" s="208"/>
      <c r="H34" s="208">
        <v>1</v>
      </c>
      <c r="I34" s="217">
        <f t="shared" si="3"/>
        <v>46105</v>
      </c>
      <c r="J34" s="209">
        <f t="shared" si="1"/>
        <v>46106</v>
      </c>
      <c r="K34" s="10" t="s">
        <v>188</v>
      </c>
    </row>
    <row r="35" spans="1:11" ht="65.25" customHeight="1" x14ac:dyDescent="0.25">
      <c r="A35" s="198" t="s">
        <v>189</v>
      </c>
      <c r="B35" s="222" t="s">
        <v>190</v>
      </c>
      <c r="C35" s="198"/>
      <c r="D35" s="208" t="s">
        <v>160</v>
      </c>
      <c r="E35" s="208"/>
      <c r="F35" s="208" t="s">
        <v>117</v>
      </c>
      <c r="G35" s="208"/>
      <c r="H35" s="208">
        <v>5</v>
      </c>
      <c r="I35" s="217">
        <f t="shared" si="3"/>
        <v>46107</v>
      </c>
      <c r="J35" s="209">
        <f t="shared" si="1"/>
        <v>46112</v>
      </c>
      <c r="K35" s="10" t="s">
        <v>191</v>
      </c>
    </row>
    <row r="36" spans="1:11" ht="65.25" customHeight="1" x14ac:dyDescent="0.25">
      <c r="A36" s="198" t="s">
        <v>192</v>
      </c>
      <c r="B36" s="222" t="s">
        <v>193</v>
      </c>
      <c r="C36" s="198"/>
      <c r="D36" s="208" t="s">
        <v>160</v>
      </c>
      <c r="E36" s="208" t="s">
        <v>117</v>
      </c>
      <c r="F36" s="208"/>
      <c r="G36" s="208"/>
      <c r="H36" s="208">
        <v>5</v>
      </c>
      <c r="I36" s="217">
        <f t="shared" si="3"/>
        <v>46113</v>
      </c>
      <c r="J36" s="209">
        <f t="shared" si="1"/>
        <v>46118</v>
      </c>
      <c r="K36" s="10" t="s">
        <v>194</v>
      </c>
    </row>
    <row r="37" spans="1:11" ht="65.25" customHeight="1" x14ac:dyDescent="0.25">
      <c r="A37" s="198" t="s">
        <v>195</v>
      </c>
      <c r="B37" s="222" t="s">
        <v>196</v>
      </c>
      <c r="C37" s="198"/>
      <c r="D37" s="208" t="s">
        <v>117</v>
      </c>
      <c r="E37" s="208" t="s">
        <v>197</v>
      </c>
      <c r="F37" s="208"/>
      <c r="G37" s="208"/>
      <c r="H37" s="208">
        <v>5</v>
      </c>
      <c r="I37" s="217">
        <f t="shared" si="3"/>
        <v>46119</v>
      </c>
      <c r="J37" s="209">
        <f t="shared" si="1"/>
        <v>46124</v>
      </c>
      <c r="K37" s="10" t="s">
        <v>198</v>
      </c>
    </row>
    <row r="38" spans="1:11" ht="65.25" customHeight="1" x14ac:dyDescent="0.25">
      <c r="A38" s="198" t="s">
        <v>199</v>
      </c>
      <c r="B38" s="222" t="s">
        <v>200</v>
      </c>
      <c r="C38" s="198"/>
      <c r="D38" s="208" t="s">
        <v>117</v>
      </c>
      <c r="E38" s="208"/>
      <c r="F38" s="208"/>
      <c r="G38" s="208" t="s">
        <v>108</v>
      </c>
      <c r="H38" s="208">
        <v>5</v>
      </c>
      <c r="I38" s="217">
        <f t="shared" si="3"/>
        <v>46125</v>
      </c>
      <c r="J38" s="209">
        <f t="shared" si="1"/>
        <v>46130</v>
      </c>
      <c r="K38" s="10" t="s">
        <v>194</v>
      </c>
    </row>
    <row r="39" spans="1:11" ht="65.25" customHeight="1" x14ac:dyDescent="0.25">
      <c r="A39" s="27" t="s">
        <v>201</v>
      </c>
      <c r="B39" s="222" t="s">
        <v>202</v>
      </c>
      <c r="C39" s="198"/>
      <c r="D39" s="208" t="s">
        <v>160</v>
      </c>
      <c r="E39" s="208"/>
      <c r="F39" s="208"/>
      <c r="G39" s="208"/>
      <c r="H39" s="208">
        <v>1</v>
      </c>
      <c r="I39" s="217">
        <f t="shared" si="3"/>
        <v>46131</v>
      </c>
      <c r="J39" s="209">
        <f t="shared" si="1"/>
        <v>46132</v>
      </c>
      <c r="K39" s="10" t="s">
        <v>203</v>
      </c>
    </row>
    <row r="40" spans="1:11" ht="65.25" customHeight="1" x14ac:dyDescent="0.25">
      <c r="A40" s="27">
        <v>4</v>
      </c>
      <c r="B40" s="222" t="s">
        <v>204</v>
      </c>
      <c r="C40" s="198"/>
      <c r="D40" s="208" t="s">
        <v>160</v>
      </c>
      <c r="E40" s="198" t="s">
        <v>205</v>
      </c>
      <c r="F40" s="208" t="s">
        <v>206</v>
      </c>
      <c r="G40" s="208"/>
      <c r="H40" s="208">
        <v>10</v>
      </c>
      <c r="I40" s="217">
        <f t="shared" si="3"/>
        <v>46133</v>
      </c>
      <c r="J40" s="209">
        <f t="shared" si="1"/>
        <v>46143</v>
      </c>
      <c r="K40" s="10" t="s">
        <v>207</v>
      </c>
    </row>
    <row r="41" spans="1:11" ht="45" x14ac:dyDescent="0.25">
      <c r="A41" s="27">
        <v>5</v>
      </c>
      <c r="B41" s="222" t="s">
        <v>208</v>
      </c>
      <c r="C41" s="198"/>
      <c r="D41" s="208" t="s">
        <v>160</v>
      </c>
      <c r="E41" s="198" t="s">
        <v>205</v>
      </c>
      <c r="F41" s="208" t="s">
        <v>206</v>
      </c>
      <c r="G41" s="208"/>
      <c r="H41" s="208">
        <v>5</v>
      </c>
      <c r="I41" s="217">
        <f t="shared" si="3"/>
        <v>46144</v>
      </c>
      <c r="J41" s="209">
        <f t="shared" si="1"/>
        <v>46149</v>
      </c>
      <c r="K41" s="10" t="s">
        <v>209</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7" max="16383" man="1"/>
    <brk id="2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33" zoomScale="115" zoomScaleNormal="115" workbookViewId="0">
      <selection activeCell="I18" sqref="I18"/>
    </sheetView>
  </sheetViews>
  <sheetFormatPr defaultColWidth="10.85546875" defaultRowHeight="15" x14ac:dyDescent="0.25"/>
  <cols>
    <col min="1" max="1" width="5.85546875" style="1" customWidth="1"/>
    <col min="2" max="2" width="38.5703125" style="1" customWidth="1"/>
    <col min="3" max="3" width="10.85546875" style="1"/>
    <col min="4" max="4" width="12.5703125" style="1" customWidth="1"/>
    <col min="5" max="7" width="10.85546875" style="1"/>
    <col min="8" max="8" width="10.85546875" style="63"/>
    <col min="9" max="9" width="14.5703125" style="63" customWidth="1"/>
    <col min="10" max="10" width="16.140625" style="63" customWidth="1"/>
    <col min="11" max="11" width="32.42578125" style="1" customWidth="1"/>
    <col min="12" max="16384" width="10.85546875" style="1"/>
  </cols>
  <sheetData>
    <row r="1" spans="1:11" ht="18.75" x14ac:dyDescent="0.3">
      <c r="A1" s="394" t="s">
        <v>569</v>
      </c>
      <c r="B1" s="394"/>
      <c r="C1" s="394"/>
      <c r="D1" s="394"/>
      <c r="E1" s="394"/>
      <c r="F1" s="394"/>
      <c r="G1" s="394"/>
      <c r="H1" s="394"/>
      <c r="I1" s="394"/>
      <c r="J1" s="394"/>
      <c r="K1" s="394"/>
    </row>
    <row r="2" spans="1:11" s="64" customFormat="1" ht="59.25" customHeight="1" x14ac:dyDescent="0.35">
      <c r="A2" s="402" t="s">
        <v>241</v>
      </c>
      <c r="B2" s="402"/>
      <c r="C2" s="402"/>
      <c r="D2" s="402"/>
      <c r="E2" s="402"/>
      <c r="F2" s="402"/>
      <c r="G2" s="402"/>
      <c r="H2" s="402"/>
      <c r="I2" s="402"/>
      <c r="J2" s="402"/>
      <c r="K2" s="402"/>
    </row>
    <row r="3" spans="1:11" s="64" customFormat="1" ht="81" customHeight="1" x14ac:dyDescent="0.3">
      <c r="A3" s="30"/>
      <c r="B3" s="30"/>
      <c r="C3" s="421" t="s">
        <v>242</v>
      </c>
      <c r="D3" s="422"/>
      <c r="E3" s="422"/>
      <c r="F3" s="422"/>
      <c r="G3" s="422"/>
      <c r="H3" s="422"/>
      <c r="I3" s="422"/>
      <c r="J3" s="422"/>
      <c r="K3" s="30"/>
    </row>
    <row r="4" spans="1:11" ht="15.75" x14ac:dyDescent="0.25">
      <c r="A4" s="397"/>
      <c r="B4" s="397"/>
      <c r="C4" s="397"/>
      <c r="D4" s="397"/>
      <c r="E4" s="397"/>
      <c r="F4" s="397"/>
      <c r="G4" s="397"/>
      <c r="H4" s="397"/>
      <c r="I4" s="397"/>
      <c r="J4" s="397"/>
      <c r="K4" s="397"/>
    </row>
    <row r="5" spans="1:11" x14ac:dyDescent="0.25">
      <c r="A5" s="419" t="s">
        <v>1</v>
      </c>
      <c r="B5" s="419" t="s">
        <v>92</v>
      </c>
      <c r="C5" s="419" t="s">
        <v>93</v>
      </c>
      <c r="D5" s="419" t="s">
        <v>94</v>
      </c>
      <c r="E5" s="419"/>
      <c r="F5" s="419"/>
      <c r="G5" s="419" t="s">
        <v>95</v>
      </c>
      <c r="H5" s="423" t="s">
        <v>96</v>
      </c>
      <c r="I5" s="423"/>
      <c r="J5" s="423"/>
      <c r="K5" s="419" t="s">
        <v>97</v>
      </c>
    </row>
    <row r="6" spans="1:11" ht="25.5" x14ac:dyDescent="0.25">
      <c r="A6" s="419"/>
      <c r="B6" s="419"/>
      <c r="C6" s="419"/>
      <c r="D6" s="69" t="s">
        <v>98</v>
      </c>
      <c r="E6" s="69" t="s">
        <v>99</v>
      </c>
      <c r="F6" s="69" t="s">
        <v>100</v>
      </c>
      <c r="G6" s="419"/>
      <c r="H6" s="71" t="s">
        <v>96</v>
      </c>
      <c r="I6" s="71" t="s">
        <v>101</v>
      </c>
      <c r="J6" s="71" t="s">
        <v>102</v>
      </c>
      <c r="K6" s="419"/>
    </row>
    <row r="7" spans="1:11" x14ac:dyDescent="0.25">
      <c r="A7" s="69" t="s">
        <v>103</v>
      </c>
      <c r="B7" s="69" t="s">
        <v>234</v>
      </c>
      <c r="C7" s="69"/>
      <c r="D7" s="69"/>
      <c r="E7" s="69"/>
      <c r="F7" s="69"/>
      <c r="G7" s="69"/>
      <c r="H7" s="306"/>
      <c r="I7" s="306"/>
      <c r="J7" s="71"/>
      <c r="K7" s="69"/>
    </row>
    <row r="8" spans="1:11" ht="57.75" customHeight="1" x14ac:dyDescent="0.25">
      <c r="A8" s="274">
        <v>1</v>
      </c>
      <c r="B8" s="364" t="s">
        <v>116</v>
      </c>
      <c r="C8" s="77" t="s">
        <v>741</v>
      </c>
      <c r="D8" s="212" t="s">
        <v>9</v>
      </c>
      <c r="E8" s="274" t="s">
        <v>117</v>
      </c>
      <c r="F8" s="274"/>
      <c r="G8" s="274" t="s">
        <v>118</v>
      </c>
      <c r="H8" s="306">
        <v>15</v>
      </c>
      <c r="I8" s="307"/>
      <c r="J8" s="308"/>
      <c r="K8" s="69"/>
    </row>
    <row r="9" spans="1:11" ht="57.75" customHeight="1" x14ac:dyDescent="0.25">
      <c r="A9" s="274">
        <v>2</v>
      </c>
      <c r="B9" s="364" t="s">
        <v>119</v>
      </c>
      <c r="C9" s="77" t="s">
        <v>741</v>
      </c>
      <c r="D9" s="274" t="s">
        <v>120</v>
      </c>
      <c r="E9" s="212" t="s">
        <v>9</v>
      </c>
      <c r="F9" s="274" t="s">
        <v>121</v>
      </c>
      <c r="G9" s="274" t="s">
        <v>108</v>
      </c>
      <c r="H9" s="306">
        <v>20</v>
      </c>
      <c r="I9" s="307"/>
      <c r="J9" s="308"/>
      <c r="K9" s="69"/>
    </row>
    <row r="10" spans="1:11" ht="57.75" customHeight="1" x14ac:dyDescent="0.25">
      <c r="A10" s="274">
        <v>3</v>
      </c>
      <c r="B10" s="364" t="s">
        <v>122</v>
      </c>
      <c r="C10" s="309"/>
      <c r="D10" s="212" t="s">
        <v>121</v>
      </c>
      <c r="E10" s="274" t="s">
        <v>120</v>
      </c>
      <c r="F10" s="274" t="s">
        <v>123</v>
      </c>
      <c r="G10" s="274" t="s">
        <v>118</v>
      </c>
      <c r="H10" s="306">
        <v>10</v>
      </c>
      <c r="I10" s="236">
        <v>45829</v>
      </c>
      <c r="J10" s="42">
        <f t="shared" ref="J10:J11" si="0">IFERROR(DATE(YEAR(I10),MONTH(I10),DAY(I10))+H10,"0")</f>
        <v>45839</v>
      </c>
      <c r="K10" s="69"/>
    </row>
    <row r="11" spans="1:11" ht="57.75" customHeight="1" x14ac:dyDescent="0.25">
      <c r="A11" s="274">
        <v>4</v>
      </c>
      <c r="B11" s="364" t="s">
        <v>124</v>
      </c>
      <c r="C11" s="274"/>
      <c r="D11" s="212" t="s">
        <v>108</v>
      </c>
      <c r="E11" s="274"/>
      <c r="F11" s="274"/>
      <c r="G11" s="274" t="s">
        <v>118</v>
      </c>
      <c r="H11" s="306">
        <v>10</v>
      </c>
      <c r="I11" s="236">
        <f>+J10+1</f>
        <v>45840</v>
      </c>
      <c r="J11" s="42">
        <f t="shared" si="0"/>
        <v>45850</v>
      </c>
      <c r="K11" s="213"/>
    </row>
    <row r="12" spans="1:11" x14ac:dyDescent="0.25">
      <c r="A12" s="69" t="s">
        <v>114</v>
      </c>
      <c r="B12" s="420" t="s">
        <v>243</v>
      </c>
      <c r="C12" s="420"/>
      <c r="D12" s="420"/>
      <c r="E12" s="420"/>
      <c r="F12" s="420"/>
      <c r="G12" s="420"/>
      <c r="H12" s="420"/>
      <c r="I12" s="420"/>
      <c r="J12" s="420"/>
      <c r="K12" s="420"/>
    </row>
    <row r="13" spans="1:11" ht="55.5" customHeight="1" x14ac:dyDescent="0.25">
      <c r="A13" s="213">
        <v>1</v>
      </c>
      <c r="B13" s="362" t="s">
        <v>244</v>
      </c>
      <c r="C13" s="213"/>
      <c r="D13" s="238" t="s">
        <v>245</v>
      </c>
      <c r="E13" s="213" t="s">
        <v>117</v>
      </c>
      <c r="F13" s="213" t="s">
        <v>129</v>
      </c>
      <c r="G13" s="213" t="s">
        <v>108</v>
      </c>
      <c r="H13" s="238">
        <v>10</v>
      </c>
      <c r="I13" s="310">
        <f>+J11+1</f>
        <v>45851</v>
      </c>
      <c r="J13" s="311">
        <f t="shared" ref="J13:J39" si="1">IFERROR(DATE(YEAR(I13),MONTH(I13),DAY(I13))+H13,"0")</f>
        <v>45861</v>
      </c>
      <c r="K13" s="312" t="s">
        <v>246</v>
      </c>
    </row>
    <row r="14" spans="1:11" ht="55.5" customHeight="1" x14ac:dyDescent="0.25">
      <c r="A14" s="213">
        <v>2</v>
      </c>
      <c r="B14" s="362" t="s">
        <v>247</v>
      </c>
      <c r="C14" s="213"/>
      <c r="D14" s="238" t="s">
        <v>117</v>
      </c>
      <c r="E14" s="213" t="s">
        <v>117</v>
      </c>
      <c r="F14" s="214" t="s">
        <v>129</v>
      </c>
      <c r="G14" s="213" t="s">
        <v>108</v>
      </c>
      <c r="H14" s="238">
        <v>10</v>
      </c>
      <c r="I14" s="310">
        <f>+J13+1</f>
        <v>45862</v>
      </c>
      <c r="J14" s="311">
        <f t="shared" si="1"/>
        <v>45872</v>
      </c>
      <c r="K14" s="312" t="s">
        <v>246</v>
      </c>
    </row>
    <row r="15" spans="1:11" ht="55.5" customHeight="1" x14ac:dyDescent="0.25">
      <c r="A15" s="213">
        <v>3</v>
      </c>
      <c r="B15" s="362" t="s">
        <v>248</v>
      </c>
      <c r="C15" s="213"/>
      <c r="D15" s="214" t="s">
        <v>117</v>
      </c>
      <c r="E15" s="213" t="s">
        <v>133</v>
      </c>
      <c r="F15" s="214" t="s">
        <v>129</v>
      </c>
      <c r="G15" s="213" t="s">
        <v>108</v>
      </c>
      <c r="H15" s="238">
        <v>1</v>
      </c>
      <c r="I15" s="310">
        <f>+J14+1</f>
        <v>45873</v>
      </c>
      <c r="J15" s="311">
        <f t="shared" si="1"/>
        <v>45874</v>
      </c>
      <c r="K15" s="312" t="s">
        <v>246</v>
      </c>
    </row>
    <row r="16" spans="1:11" ht="25.5" x14ac:dyDescent="0.25">
      <c r="A16" s="69" t="s">
        <v>125</v>
      </c>
      <c r="B16" s="365" t="s">
        <v>138</v>
      </c>
      <c r="C16" s="274"/>
      <c r="D16" s="212"/>
      <c r="E16" s="274"/>
      <c r="F16" s="212"/>
      <c r="G16" s="212"/>
      <c r="H16" s="313"/>
      <c r="I16" s="307"/>
      <c r="J16" s="311"/>
      <c r="K16" s="10"/>
    </row>
    <row r="17" spans="1:11" ht="50.25" customHeight="1" x14ac:dyDescent="0.25">
      <c r="A17" s="213">
        <v>1</v>
      </c>
      <c r="B17" s="410" t="s">
        <v>249</v>
      </c>
      <c r="C17" s="410"/>
      <c r="D17" s="410"/>
      <c r="E17" s="410"/>
      <c r="F17" s="410"/>
      <c r="G17" s="214"/>
      <c r="H17" s="238"/>
      <c r="I17" s="310"/>
      <c r="J17" s="311"/>
      <c r="K17" s="19" t="s">
        <v>140</v>
      </c>
    </row>
    <row r="18" spans="1:11" ht="50.25" customHeight="1" x14ac:dyDescent="0.25">
      <c r="A18" s="213" t="s">
        <v>141</v>
      </c>
      <c r="B18" s="361" t="s">
        <v>142</v>
      </c>
      <c r="C18" s="213"/>
      <c r="D18" s="238" t="s">
        <v>250</v>
      </c>
      <c r="E18" s="214" t="s">
        <v>120</v>
      </c>
      <c r="F18" s="214"/>
      <c r="G18" s="214"/>
      <c r="H18" s="238">
        <v>5</v>
      </c>
      <c r="I18" s="310">
        <f>+J15+1</f>
        <v>45875</v>
      </c>
      <c r="J18" s="311">
        <f t="shared" si="1"/>
        <v>45880</v>
      </c>
      <c r="K18" s="231" t="s">
        <v>144</v>
      </c>
    </row>
    <row r="19" spans="1:11" ht="140.25" x14ac:dyDescent="0.25">
      <c r="A19" s="213" t="s">
        <v>145</v>
      </c>
      <c r="B19" s="362" t="s">
        <v>146</v>
      </c>
      <c r="C19" s="213"/>
      <c r="D19" s="214"/>
      <c r="E19" s="214"/>
      <c r="F19" s="214"/>
      <c r="G19" s="214"/>
      <c r="H19" s="238">
        <v>5</v>
      </c>
      <c r="I19" s="310">
        <f>+J18+1</f>
        <v>45881</v>
      </c>
      <c r="J19" s="311">
        <f t="shared" si="1"/>
        <v>45886</v>
      </c>
      <c r="K19" s="314" t="s">
        <v>251</v>
      </c>
    </row>
    <row r="20" spans="1:11" ht="127.5" x14ac:dyDescent="0.25">
      <c r="A20" s="213" t="s">
        <v>148</v>
      </c>
      <c r="B20" s="362" t="s">
        <v>149</v>
      </c>
      <c r="C20" s="213"/>
      <c r="D20" s="214" t="s">
        <v>108</v>
      </c>
      <c r="E20" s="214" t="s">
        <v>120</v>
      </c>
      <c r="F20" s="214"/>
      <c r="G20" s="214"/>
      <c r="H20" s="238">
        <v>5</v>
      </c>
      <c r="I20" s="310">
        <f>+J19+1</f>
        <v>45887</v>
      </c>
      <c r="J20" s="311">
        <f t="shared" si="1"/>
        <v>45892</v>
      </c>
      <c r="K20" s="213" t="s">
        <v>150</v>
      </c>
    </row>
    <row r="21" spans="1:11" x14ac:dyDescent="0.25">
      <c r="A21" s="274">
        <v>2</v>
      </c>
      <c r="B21" s="366" t="s">
        <v>151</v>
      </c>
      <c r="C21" s="274"/>
      <c r="D21" s="212"/>
      <c r="E21" s="212"/>
      <c r="F21" s="212"/>
      <c r="G21" s="212"/>
      <c r="H21" s="313"/>
      <c r="I21" s="307"/>
      <c r="J21" s="311"/>
      <c r="K21" s="274"/>
    </row>
    <row r="22" spans="1:11" ht="44.25" customHeight="1" x14ac:dyDescent="0.25">
      <c r="A22" s="274" t="s">
        <v>155</v>
      </c>
      <c r="B22" s="366" t="s">
        <v>743</v>
      </c>
      <c r="C22" s="274"/>
      <c r="D22" s="238" t="s">
        <v>250</v>
      </c>
      <c r="E22" s="212"/>
      <c r="F22" s="212"/>
      <c r="G22" s="212"/>
      <c r="H22" s="238">
        <v>30</v>
      </c>
      <c r="I22" s="310">
        <f>+J20+1</f>
        <v>45893</v>
      </c>
      <c r="J22" s="311">
        <f t="shared" si="1"/>
        <v>45923</v>
      </c>
      <c r="K22" s="10" t="s">
        <v>157</v>
      </c>
    </row>
    <row r="23" spans="1:11" ht="69" customHeight="1" x14ac:dyDescent="0.25">
      <c r="A23" s="274" t="s">
        <v>158</v>
      </c>
      <c r="B23" s="366" t="s">
        <v>159</v>
      </c>
      <c r="C23" s="274"/>
      <c r="D23" s="212" t="s">
        <v>153</v>
      </c>
      <c r="E23" s="212" t="s">
        <v>160</v>
      </c>
      <c r="F23" s="212"/>
      <c r="G23" s="212"/>
      <c r="H23" s="238">
        <v>15</v>
      </c>
      <c r="I23" s="310">
        <f>+J22+1</f>
        <v>45924</v>
      </c>
      <c r="J23" s="311">
        <f t="shared" si="1"/>
        <v>45939</v>
      </c>
      <c r="K23" s="10" t="s">
        <v>161</v>
      </c>
    </row>
    <row r="24" spans="1:11" ht="69" customHeight="1" x14ac:dyDescent="0.25">
      <c r="A24" s="274" t="s">
        <v>162</v>
      </c>
      <c r="B24" s="366" t="s">
        <v>163</v>
      </c>
      <c r="C24" s="274"/>
      <c r="D24" s="212" t="s">
        <v>153</v>
      </c>
      <c r="E24" s="212"/>
      <c r="F24" s="212"/>
      <c r="G24" s="212" t="s">
        <v>108</v>
      </c>
      <c r="H24" s="238">
        <v>15</v>
      </c>
      <c r="I24" s="310">
        <f>+J23+1</f>
        <v>45940</v>
      </c>
      <c r="J24" s="311">
        <f t="shared" si="1"/>
        <v>45955</v>
      </c>
      <c r="K24" s="10" t="s">
        <v>164</v>
      </c>
    </row>
    <row r="25" spans="1:11" ht="66" customHeight="1" x14ac:dyDescent="0.25">
      <c r="A25" s="274">
        <v>3</v>
      </c>
      <c r="B25" s="366" t="s">
        <v>165</v>
      </c>
      <c r="C25" s="274"/>
      <c r="D25" s="212"/>
      <c r="E25" s="274"/>
      <c r="F25" s="212"/>
      <c r="G25" s="212"/>
      <c r="H25" s="313"/>
      <c r="I25" s="307"/>
      <c r="J25" s="311"/>
      <c r="K25" s="10"/>
    </row>
    <row r="26" spans="1:11" ht="66" customHeight="1" x14ac:dyDescent="0.25">
      <c r="A26" s="274" t="s">
        <v>166</v>
      </c>
      <c r="B26" s="366" t="s">
        <v>167</v>
      </c>
      <c r="C26" s="274"/>
      <c r="D26" s="212" t="s">
        <v>160</v>
      </c>
      <c r="E26" s="212" t="s">
        <v>168</v>
      </c>
      <c r="F26" s="212" t="s">
        <v>117</v>
      </c>
      <c r="G26" s="212"/>
      <c r="H26" s="313">
        <v>30</v>
      </c>
      <c r="I26" s="307">
        <f>+J24+1</f>
        <v>45956</v>
      </c>
      <c r="J26" s="311">
        <f t="shared" si="1"/>
        <v>45986</v>
      </c>
      <c r="K26" s="10" t="s">
        <v>252</v>
      </c>
    </row>
    <row r="27" spans="1:11" ht="66" customHeight="1" x14ac:dyDescent="0.25">
      <c r="A27" s="274" t="s">
        <v>170</v>
      </c>
      <c r="B27" s="366" t="s">
        <v>171</v>
      </c>
      <c r="C27" s="274"/>
      <c r="D27" s="212" t="s">
        <v>172</v>
      </c>
      <c r="E27" s="315"/>
      <c r="F27" s="212" t="s">
        <v>117</v>
      </c>
      <c r="G27" s="212"/>
      <c r="H27" s="313">
        <v>30</v>
      </c>
      <c r="I27" s="307">
        <f>+J26+1</f>
        <v>45987</v>
      </c>
      <c r="J27" s="311">
        <f t="shared" si="1"/>
        <v>46017</v>
      </c>
      <c r="K27" s="10" t="s">
        <v>173</v>
      </c>
    </row>
    <row r="28" spans="1:11" ht="66" customHeight="1" x14ac:dyDescent="0.25">
      <c r="A28" s="274" t="s">
        <v>174</v>
      </c>
      <c r="B28" s="366" t="s">
        <v>175</v>
      </c>
      <c r="C28" s="274"/>
      <c r="D28" s="212" t="s">
        <v>160</v>
      </c>
      <c r="E28" s="315"/>
      <c r="F28" s="212" t="s">
        <v>117</v>
      </c>
      <c r="G28" s="212"/>
      <c r="H28" s="313">
        <v>1</v>
      </c>
      <c r="I28" s="307">
        <f t="shared" ref="I28:I39" si="2">+J27+1</f>
        <v>46018</v>
      </c>
      <c r="J28" s="311">
        <f t="shared" si="1"/>
        <v>46019</v>
      </c>
      <c r="K28" s="10" t="s">
        <v>176</v>
      </c>
    </row>
    <row r="29" spans="1:11" ht="66" customHeight="1" x14ac:dyDescent="0.25">
      <c r="A29" s="274" t="s">
        <v>177</v>
      </c>
      <c r="B29" s="366" t="s">
        <v>178</v>
      </c>
      <c r="C29" s="274"/>
      <c r="D29" s="212" t="s">
        <v>160</v>
      </c>
      <c r="E29" s="315"/>
      <c r="F29" s="212" t="s">
        <v>117</v>
      </c>
      <c r="G29" s="212"/>
      <c r="H29" s="313">
        <v>5</v>
      </c>
      <c r="I29" s="307">
        <f t="shared" si="2"/>
        <v>46020</v>
      </c>
      <c r="J29" s="311">
        <f t="shared" si="1"/>
        <v>46025</v>
      </c>
      <c r="K29" s="10" t="s">
        <v>179</v>
      </c>
    </row>
    <row r="30" spans="1:11" ht="66" customHeight="1" x14ac:dyDescent="0.25">
      <c r="A30" s="274" t="s">
        <v>180</v>
      </c>
      <c r="B30" s="366" t="s">
        <v>181</v>
      </c>
      <c r="C30" s="274"/>
      <c r="D30" s="212" t="s">
        <v>117</v>
      </c>
      <c r="E30" s="315"/>
      <c r="F30" s="212"/>
      <c r="G30" s="212"/>
      <c r="H30" s="313">
        <v>5</v>
      </c>
      <c r="I30" s="307">
        <f t="shared" si="2"/>
        <v>46026</v>
      </c>
      <c r="J30" s="311">
        <f t="shared" si="1"/>
        <v>46031</v>
      </c>
      <c r="K30" s="10" t="s">
        <v>182</v>
      </c>
    </row>
    <row r="31" spans="1:11" ht="66" customHeight="1" x14ac:dyDescent="0.25">
      <c r="A31" s="274" t="s">
        <v>183</v>
      </c>
      <c r="B31" s="366" t="s">
        <v>184</v>
      </c>
      <c r="C31" s="274"/>
      <c r="D31" s="212" t="s">
        <v>117</v>
      </c>
      <c r="E31" s="315"/>
      <c r="F31" s="212"/>
      <c r="G31" s="212" t="s">
        <v>108</v>
      </c>
      <c r="H31" s="313">
        <v>5</v>
      </c>
      <c r="I31" s="307">
        <f t="shared" si="2"/>
        <v>46032</v>
      </c>
      <c r="J31" s="311">
        <f t="shared" si="1"/>
        <v>46037</v>
      </c>
      <c r="K31" s="10" t="s">
        <v>185</v>
      </c>
    </row>
    <row r="32" spans="1:11" ht="66" customHeight="1" x14ac:dyDescent="0.25">
      <c r="A32" s="274" t="s">
        <v>186</v>
      </c>
      <c r="B32" s="366" t="s">
        <v>253</v>
      </c>
      <c r="C32" s="274"/>
      <c r="D32" s="212" t="s">
        <v>160</v>
      </c>
      <c r="E32" s="274"/>
      <c r="F32" s="212" t="s">
        <v>117</v>
      </c>
      <c r="G32" s="212"/>
      <c r="H32" s="313">
        <v>1</v>
      </c>
      <c r="I32" s="307">
        <f t="shared" si="2"/>
        <v>46038</v>
      </c>
      <c r="J32" s="311">
        <f t="shared" si="1"/>
        <v>46039</v>
      </c>
      <c r="K32" s="10" t="s">
        <v>188</v>
      </c>
    </row>
    <row r="33" spans="1:11" ht="66" customHeight="1" x14ac:dyDescent="0.25">
      <c r="A33" s="274" t="s">
        <v>189</v>
      </c>
      <c r="B33" s="366" t="s">
        <v>190</v>
      </c>
      <c r="C33" s="274"/>
      <c r="D33" s="212" t="s">
        <v>160</v>
      </c>
      <c r="E33" s="212"/>
      <c r="F33" s="212" t="s">
        <v>117</v>
      </c>
      <c r="G33" s="212"/>
      <c r="H33" s="313">
        <v>5</v>
      </c>
      <c r="I33" s="307">
        <f t="shared" si="2"/>
        <v>46040</v>
      </c>
      <c r="J33" s="311">
        <f t="shared" si="1"/>
        <v>46045</v>
      </c>
      <c r="K33" s="10" t="s">
        <v>191</v>
      </c>
    </row>
    <row r="34" spans="1:11" ht="66" customHeight="1" x14ac:dyDescent="0.25">
      <c r="A34" s="274" t="s">
        <v>192</v>
      </c>
      <c r="B34" s="366" t="s">
        <v>193</v>
      </c>
      <c r="C34" s="274"/>
      <c r="D34" s="212" t="s">
        <v>160</v>
      </c>
      <c r="E34" s="212" t="s">
        <v>117</v>
      </c>
      <c r="F34" s="212"/>
      <c r="G34" s="212"/>
      <c r="H34" s="313">
        <v>5</v>
      </c>
      <c r="I34" s="307">
        <f t="shared" si="2"/>
        <v>46046</v>
      </c>
      <c r="J34" s="311">
        <f t="shared" si="1"/>
        <v>46051</v>
      </c>
      <c r="K34" s="10" t="s">
        <v>194</v>
      </c>
    </row>
    <row r="35" spans="1:11" ht="66" customHeight="1" x14ac:dyDescent="0.25">
      <c r="A35" s="274" t="s">
        <v>195</v>
      </c>
      <c r="B35" s="366" t="s">
        <v>196</v>
      </c>
      <c r="C35" s="274"/>
      <c r="D35" s="212" t="s">
        <v>117</v>
      </c>
      <c r="E35" s="212" t="s">
        <v>197</v>
      </c>
      <c r="F35" s="212"/>
      <c r="G35" s="212"/>
      <c r="H35" s="313">
        <v>5</v>
      </c>
      <c r="I35" s="307">
        <f t="shared" si="2"/>
        <v>46052</v>
      </c>
      <c r="J35" s="311">
        <f t="shared" si="1"/>
        <v>46057</v>
      </c>
      <c r="K35" s="10" t="s">
        <v>198</v>
      </c>
    </row>
    <row r="36" spans="1:11" ht="66" customHeight="1" x14ac:dyDescent="0.25">
      <c r="A36" s="274" t="s">
        <v>199</v>
      </c>
      <c r="B36" s="366" t="s">
        <v>200</v>
      </c>
      <c r="C36" s="274"/>
      <c r="D36" s="212" t="s">
        <v>117</v>
      </c>
      <c r="E36" s="212"/>
      <c r="F36" s="212"/>
      <c r="G36" s="212" t="s">
        <v>108</v>
      </c>
      <c r="H36" s="313">
        <v>5</v>
      </c>
      <c r="I36" s="307">
        <f t="shared" si="2"/>
        <v>46058</v>
      </c>
      <c r="J36" s="311">
        <f t="shared" si="1"/>
        <v>46063</v>
      </c>
      <c r="K36" s="10" t="s">
        <v>194</v>
      </c>
    </row>
    <row r="37" spans="1:11" ht="66" customHeight="1" x14ac:dyDescent="0.25">
      <c r="A37" s="242" t="s">
        <v>201</v>
      </c>
      <c r="B37" s="366" t="s">
        <v>202</v>
      </c>
      <c r="C37" s="274"/>
      <c r="D37" s="212" t="s">
        <v>160</v>
      </c>
      <c r="E37" s="212"/>
      <c r="F37" s="212"/>
      <c r="G37" s="212"/>
      <c r="H37" s="313">
        <v>1</v>
      </c>
      <c r="I37" s="307">
        <f t="shared" si="2"/>
        <v>46064</v>
      </c>
      <c r="J37" s="311">
        <f t="shared" si="1"/>
        <v>46065</v>
      </c>
      <c r="K37" s="10" t="s">
        <v>203</v>
      </c>
    </row>
    <row r="38" spans="1:11" ht="66" customHeight="1" x14ac:dyDescent="0.25">
      <c r="A38" s="242">
        <v>4</v>
      </c>
      <c r="B38" s="366" t="s">
        <v>204</v>
      </c>
      <c r="C38" s="274"/>
      <c r="D38" s="212" t="s">
        <v>160</v>
      </c>
      <c r="E38" s="274" t="s">
        <v>205</v>
      </c>
      <c r="F38" s="212" t="s">
        <v>206</v>
      </c>
      <c r="G38" s="212"/>
      <c r="H38" s="313">
        <v>10</v>
      </c>
      <c r="I38" s="307">
        <f t="shared" si="2"/>
        <v>46066</v>
      </c>
      <c r="J38" s="311">
        <f t="shared" si="1"/>
        <v>46076</v>
      </c>
      <c r="K38" s="10" t="s">
        <v>207</v>
      </c>
    </row>
    <row r="39" spans="1:11" ht="66" customHeight="1" x14ac:dyDescent="0.25">
      <c r="A39" s="242">
        <v>5</v>
      </c>
      <c r="B39" s="366" t="s">
        <v>208</v>
      </c>
      <c r="C39" s="274"/>
      <c r="D39" s="212" t="s">
        <v>160</v>
      </c>
      <c r="E39" s="274" t="s">
        <v>205</v>
      </c>
      <c r="F39" s="212" t="s">
        <v>206</v>
      </c>
      <c r="G39" s="212"/>
      <c r="H39" s="313">
        <v>5</v>
      </c>
      <c r="I39" s="307">
        <f t="shared" si="2"/>
        <v>46077</v>
      </c>
      <c r="J39" s="311">
        <f t="shared" si="1"/>
        <v>46082</v>
      </c>
      <c r="K39" s="10" t="s">
        <v>254</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8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85" zoomScaleNormal="85" workbookViewId="0">
      <selection activeCell="I18" sqref="I18"/>
    </sheetView>
  </sheetViews>
  <sheetFormatPr defaultColWidth="10.85546875" defaultRowHeight="15" x14ac:dyDescent="0.25"/>
  <cols>
    <col min="1" max="1" width="5.85546875" style="1" customWidth="1"/>
    <col min="2" max="2" width="63.5703125" style="363" customWidth="1"/>
    <col min="3" max="3" width="10.85546875" style="1"/>
    <col min="4" max="4" width="12.5703125" style="1" customWidth="1"/>
    <col min="5" max="7" width="10.85546875" style="1"/>
    <col min="8" max="8" width="10.85546875" style="63"/>
    <col min="9" max="9" width="14.5703125" style="63" customWidth="1"/>
    <col min="10" max="10" width="16.140625" style="63" customWidth="1"/>
    <col min="11" max="11" width="42.28515625" style="1" customWidth="1"/>
    <col min="12" max="16384" width="10.85546875" style="1"/>
  </cols>
  <sheetData>
    <row r="1" spans="1:11" ht="18.75" x14ac:dyDescent="0.3">
      <c r="A1" s="394" t="s">
        <v>570</v>
      </c>
      <c r="B1" s="394"/>
      <c r="C1" s="394"/>
      <c r="D1" s="394"/>
      <c r="E1" s="394"/>
      <c r="F1" s="394"/>
      <c r="G1" s="394"/>
      <c r="H1" s="394"/>
      <c r="I1" s="394"/>
      <c r="J1" s="394"/>
      <c r="K1" s="394"/>
    </row>
    <row r="2" spans="1:11" ht="47.25" customHeight="1" x14ac:dyDescent="0.35">
      <c r="A2" s="402" t="s">
        <v>255</v>
      </c>
      <c r="B2" s="402"/>
      <c r="C2" s="402"/>
      <c r="D2" s="402"/>
      <c r="E2" s="402"/>
      <c r="F2" s="402"/>
      <c r="G2" s="402"/>
      <c r="H2" s="402"/>
      <c r="I2" s="402"/>
      <c r="J2" s="402"/>
      <c r="K2" s="402"/>
    </row>
    <row r="3" spans="1:11" ht="81" customHeight="1" x14ac:dyDescent="0.3">
      <c r="A3" s="30"/>
      <c r="B3" s="30"/>
      <c r="C3" s="421" t="s">
        <v>256</v>
      </c>
      <c r="D3" s="422"/>
      <c r="E3" s="422"/>
      <c r="F3" s="422"/>
      <c r="G3" s="422"/>
      <c r="H3" s="422"/>
      <c r="I3" s="422"/>
      <c r="J3" s="422"/>
      <c r="K3" s="30"/>
    </row>
    <row r="4" spans="1:11" ht="15.75" x14ac:dyDescent="0.25">
      <c r="A4" s="397"/>
      <c r="B4" s="397"/>
      <c r="C4" s="397"/>
      <c r="D4" s="397"/>
      <c r="E4" s="397"/>
      <c r="F4" s="397"/>
      <c r="G4" s="397"/>
      <c r="H4" s="397"/>
      <c r="I4" s="397"/>
      <c r="J4" s="397"/>
      <c r="K4" s="397"/>
    </row>
    <row r="5" spans="1:11" x14ac:dyDescent="0.25">
      <c r="A5" s="419" t="s">
        <v>1</v>
      </c>
      <c r="B5" s="419" t="s">
        <v>92</v>
      </c>
      <c r="C5" s="419" t="s">
        <v>93</v>
      </c>
      <c r="D5" s="419" t="s">
        <v>94</v>
      </c>
      <c r="E5" s="419"/>
      <c r="F5" s="419"/>
      <c r="G5" s="419" t="s">
        <v>95</v>
      </c>
      <c r="H5" s="423" t="s">
        <v>96</v>
      </c>
      <c r="I5" s="423"/>
      <c r="J5" s="423"/>
      <c r="K5" s="419" t="s">
        <v>97</v>
      </c>
    </row>
    <row r="6" spans="1:11" ht="25.5" x14ac:dyDescent="0.25">
      <c r="A6" s="419"/>
      <c r="B6" s="419"/>
      <c r="C6" s="419"/>
      <c r="D6" s="69" t="s">
        <v>98</v>
      </c>
      <c r="E6" s="69" t="s">
        <v>99</v>
      </c>
      <c r="F6" s="69" t="s">
        <v>100</v>
      </c>
      <c r="G6" s="419"/>
      <c r="H6" s="71" t="s">
        <v>96</v>
      </c>
      <c r="I6" s="71" t="s">
        <v>101</v>
      </c>
      <c r="J6" s="71" t="s">
        <v>102</v>
      </c>
      <c r="K6" s="419"/>
    </row>
    <row r="7" spans="1:11" x14ac:dyDescent="0.25">
      <c r="A7" s="69" t="s">
        <v>103</v>
      </c>
      <c r="B7" s="69" t="s">
        <v>234</v>
      </c>
      <c r="C7" s="69"/>
      <c r="D7" s="69"/>
      <c r="E7" s="69"/>
      <c r="F7" s="69"/>
      <c r="G7" s="69"/>
      <c r="H7" s="306"/>
      <c r="I7" s="306"/>
      <c r="J7" s="71"/>
      <c r="K7" s="69"/>
    </row>
    <row r="8" spans="1:11" ht="45.75" customHeight="1" x14ac:dyDescent="0.25">
      <c r="A8" s="274">
        <v>1</v>
      </c>
      <c r="B8" s="364" t="s">
        <v>116</v>
      </c>
      <c r="C8" s="77" t="s">
        <v>741</v>
      </c>
      <c r="D8" s="212" t="s">
        <v>9</v>
      </c>
      <c r="E8" s="274" t="s">
        <v>117</v>
      </c>
      <c r="F8" s="274"/>
      <c r="G8" s="274" t="s">
        <v>118</v>
      </c>
      <c r="H8" s="306">
        <v>15</v>
      </c>
      <c r="I8" s="307"/>
      <c r="J8" s="308"/>
      <c r="K8" s="69"/>
    </row>
    <row r="9" spans="1:11" ht="45.75" customHeight="1" x14ac:dyDescent="0.25">
      <c r="A9" s="274">
        <v>2</v>
      </c>
      <c r="B9" s="364" t="s">
        <v>119</v>
      </c>
      <c r="C9" s="77" t="s">
        <v>741</v>
      </c>
      <c r="D9" s="274" t="s">
        <v>120</v>
      </c>
      <c r="E9" s="212" t="s">
        <v>9</v>
      </c>
      <c r="F9" s="274" t="s">
        <v>121</v>
      </c>
      <c r="G9" s="274" t="s">
        <v>108</v>
      </c>
      <c r="H9" s="306">
        <v>20</v>
      </c>
      <c r="I9" s="307"/>
      <c r="J9" s="308"/>
      <c r="K9" s="69"/>
    </row>
    <row r="10" spans="1:11" ht="45.75" customHeight="1" x14ac:dyDescent="0.25">
      <c r="A10" s="274">
        <v>3</v>
      </c>
      <c r="B10" s="364" t="s">
        <v>122</v>
      </c>
      <c r="C10" s="309"/>
      <c r="D10" s="212" t="s">
        <v>121</v>
      </c>
      <c r="E10" s="274" t="s">
        <v>120</v>
      </c>
      <c r="F10" s="274" t="s">
        <v>123</v>
      </c>
      <c r="G10" s="274" t="s">
        <v>118</v>
      </c>
      <c r="H10" s="306">
        <v>10</v>
      </c>
      <c r="I10" s="236">
        <v>45829</v>
      </c>
      <c r="J10" s="42">
        <f t="shared" ref="J10:J11" si="0">IFERROR(DATE(YEAR(I10),MONTH(I10),DAY(I10))+H10,"0")</f>
        <v>45839</v>
      </c>
      <c r="K10" s="69"/>
    </row>
    <row r="11" spans="1:11" ht="45.75" customHeight="1" x14ac:dyDescent="0.25">
      <c r="A11" s="274">
        <v>4</v>
      </c>
      <c r="B11" s="364" t="s">
        <v>124</v>
      </c>
      <c r="C11" s="274"/>
      <c r="D11" s="212" t="s">
        <v>108</v>
      </c>
      <c r="E11" s="274"/>
      <c r="F11" s="274"/>
      <c r="G11" s="274" t="s">
        <v>118</v>
      </c>
      <c r="H11" s="306">
        <v>10</v>
      </c>
      <c r="I11" s="236">
        <f>+J10+1</f>
        <v>45840</v>
      </c>
      <c r="J11" s="42">
        <f t="shared" si="0"/>
        <v>45850</v>
      </c>
      <c r="K11" s="213"/>
    </row>
    <row r="12" spans="1:11" ht="45.75" customHeight="1" x14ac:dyDescent="0.25">
      <c r="A12" s="69" t="s">
        <v>114</v>
      </c>
      <c r="B12" s="420" t="s">
        <v>243</v>
      </c>
      <c r="C12" s="420"/>
      <c r="D12" s="420"/>
      <c r="E12" s="420"/>
      <c r="F12" s="420"/>
      <c r="G12" s="420"/>
      <c r="H12" s="420"/>
      <c r="I12" s="420"/>
      <c r="J12" s="420"/>
      <c r="K12" s="420"/>
    </row>
    <row r="13" spans="1:11" ht="45.75" customHeight="1" x14ac:dyDescent="0.25">
      <c r="A13" s="213">
        <v>1</v>
      </c>
      <c r="B13" s="362" t="s">
        <v>244</v>
      </c>
      <c r="C13" s="213"/>
      <c r="D13" s="238" t="s">
        <v>245</v>
      </c>
      <c r="E13" s="213" t="s">
        <v>117</v>
      </c>
      <c r="F13" s="213" t="s">
        <v>129</v>
      </c>
      <c r="G13" s="213" t="s">
        <v>108</v>
      </c>
      <c r="H13" s="238">
        <v>10</v>
      </c>
      <c r="I13" s="310">
        <f>+J11+1</f>
        <v>45851</v>
      </c>
      <c r="J13" s="311">
        <f t="shared" ref="J13:J39" si="1">IFERROR(DATE(YEAR(I13),MONTH(I13),DAY(I13))+H13,"0")</f>
        <v>45861</v>
      </c>
      <c r="K13" s="312" t="s">
        <v>246</v>
      </c>
    </row>
    <row r="14" spans="1:11" ht="45.75" customHeight="1" x14ac:dyDescent="0.25">
      <c r="A14" s="213">
        <v>2</v>
      </c>
      <c r="B14" s="362" t="s">
        <v>247</v>
      </c>
      <c r="C14" s="213"/>
      <c r="D14" s="238" t="s">
        <v>117</v>
      </c>
      <c r="E14" s="213" t="s">
        <v>117</v>
      </c>
      <c r="F14" s="214" t="s">
        <v>129</v>
      </c>
      <c r="G14" s="213" t="s">
        <v>108</v>
      </c>
      <c r="H14" s="238">
        <v>10</v>
      </c>
      <c r="I14" s="310">
        <f>+J13+1</f>
        <v>45862</v>
      </c>
      <c r="J14" s="311">
        <f t="shared" si="1"/>
        <v>45872</v>
      </c>
      <c r="K14" s="312" t="s">
        <v>246</v>
      </c>
    </row>
    <row r="15" spans="1:11" ht="45.75" customHeight="1" x14ac:dyDescent="0.25">
      <c r="A15" s="213">
        <v>3</v>
      </c>
      <c r="B15" s="362" t="s">
        <v>248</v>
      </c>
      <c r="C15" s="213"/>
      <c r="D15" s="214" t="s">
        <v>117</v>
      </c>
      <c r="E15" s="213" t="s">
        <v>133</v>
      </c>
      <c r="F15" s="214" t="s">
        <v>129</v>
      </c>
      <c r="G15" s="213" t="s">
        <v>108</v>
      </c>
      <c r="H15" s="238">
        <v>1</v>
      </c>
      <c r="I15" s="310">
        <f>+J14+1</f>
        <v>45873</v>
      </c>
      <c r="J15" s="311">
        <f t="shared" si="1"/>
        <v>45874</v>
      </c>
      <c r="K15" s="312" t="s">
        <v>246</v>
      </c>
    </row>
    <row r="16" spans="1:11" ht="45.75" customHeight="1" x14ac:dyDescent="0.25">
      <c r="A16" s="69" t="s">
        <v>125</v>
      </c>
      <c r="B16" s="365" t="s">
        <v>138</v>
      </c>
      <c r="C16" s="274"/>
      <c r="D16" s="212"/>
      <c r="E16" s="274"/>
      <c r="F16" s="212"/>
      <c r="G16" s="212"/>
      <c r="H16" s="313"/>
      <c r="I16" s="307"/>
      <c r="J16" s="311"/>
      <c r="K16" s="10"/>
    </row>
    <row r="17" spans="1:11" ht="45.75" customHeight="1" x14ac:dyDescent="0.25">
      <c r="A17" s="213">
        <v>1</v>
      </c>
      <c r="B17" s="410" t="s">
        <v>249</v>
      </c>
      <c r="C17" s="410"/>
      <c r="D17" s="410"/>
      <c r="E17" s="410"/>
      <c r="F17" s="410"/>
      <c r="G17" s="214"/>
      <c r="H17" s="238"/>
      <c r="I17" s="310"/>
      <c r="J17" s="311"/>
      <c r="K17" s="19" t="s">
        <v>140</v>
      </c>
    </row>
    <row r="18" spans="1:11" ht="45.75" customHeight="1" x14ac:dyDescent="0.25">
      <c r="A18" s="213" t="s">
        <v>141</v>
      </c>
      <c r="B18" s="361" t="s">
        <v>142</v>
      </c>
      <c r="C18" s="213"/>
      <c r="D18" s="238" t="s">
        <v>250</v>
      </c>
      <c r="E18" s="214" t="s">
        <v>120</v>
      </c>
      <c r="F18" s="214"/>
      <c r="G18" s="214"/>
      <c r="H18" s="238">
        <v>5</v>
      </c>
      <c r="I18" s="310">
        <f>+J15+1</f>
        <v>45875</v>
      </c>
      <c r="J18" s="311">
        <f t="shared" si="1"/>
        <v>45880</v>
      </c>
      <c r="K18" s="231" t="s">
        <v>144</v>
      </c>
    </row>
    <row r="19" spans="1:11" ht="138.75" customHeight="1" x14ac:dyDescent="0.25">
      <c r="A19" s="213" t="s">
        <v>145</v>
      </c>
      <c r="B19" s="362" t="s">
        <v>146</v>
      </c>
      <c r="C19" s="213"/>
      <c r="D19" s="214"/>
      <c r="E19" s="214"/>
      <c r="F19" s="214"/>
      <c r="G19" s="214"/>
      <c r="H19" s="238">
        <v>5</v>
      </c>
      <c r="I19" s="310">
        <f>+J18+1</f>
        <v>45881</v>
      </c>
      <c r="J19" s="311">
        <f t="shared" si="1"/>
        <v>45886</v>
      </c>
      <c r="K19" s="314" t="s">
        <v>251</v>
      </c>
    </row>
    <row r="20" spans="1:11" ht="112.5" customHeight="1" x14ac:dyDescent="0.25">
      <c r="A20" s="213" t="s">
        <v>148</v>
      </c>
      <c r="B20" s="362" t="s">
        <v>149</v>
      </c>
      <c r="C20" s="213"/>
      <c r="D20" s="214" t="s">
        <v>108</v>
      </c>
      <c r="E20" s="214" t="s">
        <v>120</v>
      </c>
      <c r="F20" s="214"/>
      <c r="G20" s="214"/>
      <c r="H20" s="238">
        <v>5</v>
      </c>
      <c r="I20" s="310">
        <f>+J19+1</f>
        <v>45887</v>
      </c>
      <c r="J20" s="311">
        <f t="shared" si="1"/>
        <v>45892</v>
      </c>
      <c r="K20" s="213" t="s">
        <v>150</v>
      </c>
    </row>
    <row r="21" spans="1:11" ht="77.25" customHeight="1" x14ac:dyDescent="0.25">
      <c r="A21" s="274">
        <v>2</v>
      </c>
      <c r="B21" s="366" t="s">
        <v>151</v>
      </c>
      <c r="C21" s="274"/>
      <c r="D21" s="212"/>
      <c r="E21" s="212"/>
      <c r="F21" s="212"/>
      <c r="G21" s="212"/>
      <c r="H21" s="313"/>
      <c r="I21" s="307"/>
      <c r="J21" s="311"/>
      <c r="K21" s="274"/>
    </row>
    <row r="22" spans="1:11" ht="45.75" customHeight="1" x14ac:dyDescent="0.25">
      <c r="A22" s="274" t="s">
        <v>155</v>
      </c>
      <c r="B22" s="366" t="s">
        <v>743</v>
      </c>
      <c r="C22" s="274"/>
      <c r="D22" s="238" t="s">
        <v>250</v>
      </c>
      <c r="E22" s="212"/>
      <c r="F22" s="212"/>
      <c r="G22" s="212"/>
      <c r="H22" s="238">
        <v>30</v>
      </c>
      <c r="I22" s="310">
        <f>+J20+1</f>
        <v>45893</v>
      </c>
      <c r="J22" s="311">
        <f t="shared" si="1"/>
        <v>45923</v>
      </c>
      <c r="K22" s="10" t="s">
        <v>157</v>
      </c>
    </row>
    <row r="23" spans="1:11" ht="45.75" customHeight="1" x14ac:dyDescent="0.25">
      <c r="A23" s="274" t="s">
        <v>158</v>
      </c>
      <c r="B23" s="366" t="s">
        <v>159</v>
      </c>
      <c r="C23" s="274"/>
      <c r="D23" s="212" t="s">
        <v>153</v>
      </c>
      <c r="E23" s="212" t="s">
        <v>160</v>
      </c>
      <c r="F23" s="212"/>
      <c r="G23" s="212"/>
      <c r="H23" s="238">
        <v>15</v>
      </c>
      <c r="I23" s="310">
        <f>+J22+1</f>
        <v>45924</v>
      </c>
      <c r="J23" s="311">
        <f t="shared" si="1"/>
        <v>45939</v>
      </c>
      <c r="K23" s="10" t="s">
        <v>161</v>
      </c>
    </row>
    <row r="24" spans="1:11" ht="45.75" customHeight="1" x14ac:dyDescent="0.25">
      <c r="A24" s="274" t="s">
        <v>162</v>
      </c>
      <c r="B24" s="366" t="s">
        <v>163</v>
      </c>
      <c r="C24" s="274"/>
      <c r="D24" s="212" t="s">
        <v>153</v>
      </c>
      <c r="E24" s="212"/>
      <c r="F24" s="212"/>
      <c r="G24" s="212" t="s">
        <v>108</v>
      </c>
      <c r="H24" s="238">
        <v>15</v>
      </c>
      <c r="I24" s="310">
        <f>+J23+1</f>
        <v>45940</v>
      </c>
      <c r="J24" s="311">
        <f t="shared" si="1"/>
        <v>45955</v>
      </c>
      <c r="K24" s="10" t="s">
        <v>164</v>
      </c>
    </row>
    <row r="25" spans="1:11" ht="45.75" customHeight="1" x14ac:dyDescent="0.25">
      <c r="A25" s="274">
        <v>3</v>
      </c>
      <c r="B25" s="366" t="s">
        <v>165</v>
      </c>
      <c r="C25" s="274"/>
      <c r="D25" s="212"/>
      <c r="E25" s="274"/>
      <c r="F25" s="212"/>
      <c r="G25" s="212"/>
      <c r="H25" s="313"/>
      <c r="I25" s="307"/>
      <c r="J25" s="311"/>
      <c r="K25" s="10"/>
    </row>
    <row r="26" spans="1:11" ht="45.75" customHeight="1" x14ac:dyDescent="0.25">
      <c r="A26" s="274" t="s">
        <v>166</v>
      </c>
      <c r="B26" s="366" t="s">
        <v>167</v>
      </c>
      <c r="C26" s="274"/>
      <c r="D26" s="212" t="s">
        <v>160</v>
      </c>
      <c r="E26" s="212" t="s">
        <v>168</v>
      </c>
      <c r="F26" s="212" t="s">
        <v>117</v>
      </c>
      <c r="G26" s="212"/>
      <c r="H26" s="313">
        <v>30</v>
      </c>
      <c r="I26" s="307">
        <f>+J24+1</f>
        <v>45956</v>
      </c>
      <c r="J26" s="311">
        <f t="shared" si="1"/>
        <v>45986</v>
      </c>
      <c r="K26" s="10" t="s">
        <v>252</v>
      </c>
    </row>
    <row r="27" spans="1:11" ht="45.75" customHeight="1" x14ac:dyDescent="0.25">
      <c r="A27" s="274" t="s">
        <v>170</v>
      </c>
      <c r="B27" s="366" t="s">
        <v>171</v>
      </c>
      <c r="C27" s="274"/>
      <c r="D27" s="212" t="s">
        <v>172</v>
      </c>
      <c r="E27" s="315"/>
      <c r="F27" s="212" t="s">
        <v>117</v>
      </c>
      <c r="G27" s="212"/>
      <c r="H27" s="313">
        <v>30</v>
      </c>
      <c r="I27" s="307">
        <f>+J26+1</f>
        <v>45987</v>
      </c>
      <c r="J27" s="311">
        <f t="shared" si="1"/>
        <v>46017</v>
      </c>
      <c r="K27" s="10" t="s">
        <v>173</v>
      </c>
    </row>
    <row r="28" spans="1:11" ht="45.75" customHeight="1" x14ac:dyDescent="0.25">
      <c r="A28" s="274" t="s">
        <v>174</v>
      </c>
      <c r="B28" s="366" t="s">
        <v>175</v>
      </c>
      <c r="C28" s="274"/>
      <c r="D28" s="212" t="s">
        <v>160</v>
      </c>
      <c r="E28" s="315"/>
      <c r="F28" s="212" t="s">
        <v>117</v>
      </c>
      <c r="G28" s="212"/>
      <c r="H28" s="313">
        <v>1</v>
      </c>
      <c r="I28" s="307">
        <f t="shared" ref="I28:I39" si="2">+J27+1</f>
        <v>46018</v>
      </c>
      <c r="J28" s="311">
        <f t="shared" si="1"/>
        <v>46019</v>
      </c>
      <c r="K28" s="10" t="s">
        <v>176</v>
      </c>
    </row>
    <row r="29" spans="1:11" ht="45.75" customHeight="1" x14ac:dyDescent="0.25">
      <c r="A29" s="274" t="s">
        <v>177</v>
      </c>
      <c r="B29" s="366" t="s">
        <v>178</v>
      </c>
      <c r="C29" s="274"/>
      <c r="D29" s="212" t="s">
        <v>160</v>
      </c>
      <c r="E29" s="315"/>
      <c r="F29" s="212" t="s">
        <v>117</v>
      </c>
      <c r="G29" s="212"/>
      <c r="H29" s="313">
        <v>5</v>
      </c>
      <c r="I29" s="307">
        <f t="shared" si="2"/>
        <v>46020</v>
      </c>
      <c r="J29" s="311">
        <f t="shared" si="1"/>
        <v>46025</v>
      </c>
      <c r="K29" s="10" t="s">
        <v>179</v>
      </c>
    </row>
    <row r="30" spans="1:11" ht="45.75" customHeight="1" x14ac:dyDescent="0.25">
      <c r="A30" s="274" t="s">
        <v>180</v>
      </c>
      <c r="B30" s="366" t="s">
        <v>181</v>
      </c>
      <c r="C30" s="274"/>
      <c r="D30" s="212" t="s">
        <v>117</v>
      </c>
      <c r="E30" s="315"/>
      <c r="F30" s="212"/>
      <c r="G30" s="212"/>
      <c r="H30" s="313">
        <v>5</v>
      </c>
      <c r="I30" s="307">
        <f t="shared" si="2"/>
        <v>46026</v>
      </c>
      <c r="J30" s="311">
        <f t="shared" si="1"/>
        <v>46031</v>
      </c>
      <c r="K30" s="10" t="s">
        <v>182</v>
      </c>
    </row>
    <row r="31" spans="1:11" ht="45.75" customHeight="1" x14ac:dyDescent="0.25">
      <c r="A31" s="274" t="s">
        <v>183</v>
      </c>
      <c r="B31" s="366" t="s">
        <v>184</v>
      </c>
      <c r="C31" s="274"/>
      <c r="D31" s="212" t="s">
        <v>117</v>
      </c>
      <c r="E31" s="315"/>
      <c r="F31" s="212"/>
      <c r="G31" s="212" t="s">
        <v>108</v>
      </c>
      <c r="H31" s="313">
        <v>5</v>
      </c>
      <c r="I31" s="307">
        <f t="shared" si="2"/>
        <v>46032</v>
      </c>
      <c r="J31" s="311">
        <f t="shared" si="1"/>
        <v>46037</v>
      </c>
      <c r="K31" s="10" t="s">
        <v>185</v>
      </c>
    </row>
    <row r="32" spans="1:11" ht="45.75" customHeight="1" x14ac:dyDescent="0.25">
      <c r="A32" s="274" t="s">
        <v>186</v>
      </c>
      <c r="B32" s="366" t="s">
        <v>253</v>
      </c>
      <c r="C32" s="274"/>
      <c r="D32" s="212" t="s">
        <v>160</v>
      </c>
      <c r="E32" s="274"/>
      <c r="F32" s="212" t="s">
        <v>117</v>
      </c>
      <c r="G32" s="212"/>
      <c r="H32" s="313">
        <v>1</v>
      </c>
      <c r="I32" s="307">
        <f t="shared" si="2"/>
        <v>46038</v>
      </c>
      <c r="J32" s="311">
        <f t="shared" si="1"/>
        <v>46039</v>
      </c>
      <c r="K32" s="10" t="s">
        <v>188</v>
      </c>
    </row>
    <row r="33" spans="1:11" ht="45.75" customHeight="1" x14ac:dyDescent="0.25">
      <c r="A33" s="274" t="s">
        <v>189</v>
      </c>
      <c r="B33" s="366" t="s">
        <v>190</v>
      </c>
      <c r="C33" s="274"/>
      <c r="D33" s="212" t="s">
        <v>160</v>
      </c>
      <c r="E33" s="212"/>
      <c r="F33" s="212" t="s">
        <v>117</v>
      </c>
      <c r="G33" s="212"/>
      <c r="H33" s="313">
        <v>5</v>
      </c>
      <c r="I33" s="307">
        <f t="shared" si="2"/>
        <v>46040</v>
      </c>
      <c r="J33" s="311">
        <f t="shared" si="1"/>
        <v>46045</v>
      </c>
      <c r="K33" s="10" t="s">
        <v>191</v>
      </c>
    </row>
    <row r="34" spans="1:11" ht="45.75" customHeight="1" x14ac:dyDescent="0.25">
      <c r="A34" s="274" t="s">
        <v>192</v>
      </c>
      <c r="B34" s="366" t="s">
        <v>193</v>
      </c>
      <c r="C34" s="274"/>
      <c r="D34" s="212" t="s">
        <v>160</v>
      </c>
      <c r="E34" s="212" t="s">
        <v>117</v>
      </c>
      <c r="F34" s="212"/>
      <c r="G34" s="212"/>
      <c r="H34" s="313">
        <v>5</v>
      </c>
      <c r="I34" s="307">
        <f t="shared" si="2"/>
        <v>46046</v>
      </c>
      <c r="J34" s="311">
        <f t="shared" si="1"/>
        <v>46051</v>
      </c>
      <c r="K34" s="10" t="s">
        <v>194</v>
      </c>
    </row>
    <row r="35" spans="1:11" ht="45.75" customHeight="1" x14ac:dyDescent="0.25">
      <c r="A35" s="274" t="s">
        <v>195</v>
      </c>
      <c r="B35" s="366" t="s">
        <v>196</v>
      </c>
      <c r="C35" s="274"/>
      <c r="D35" s="212" t="s">
        <v>117</v>
      </c>
      <c r="E35" s="212" t="s">
        <v>197</v>
      </c>
      <c r="F35" s="212"/>
      <c r="G35" s="212"/>
      <c r="H35" s="313">
        <v>5</v>
      </c>
      <c r="I35" s="307">
        <f t="shared" si="2"/>
        <v>46052</v>
      </c>
      <c r="J35" s="311">
        <f t="shared" si="1"/>
        <v>46057</v>
      </c>
      <c r="K35" s="10" t="s">
        <v>198</v>
      </c>
    </row>
    <row r="36" spans="1:11" ht="45.75" customHeight="1" x14ac:dyDescent="0.25">
      <c r="A36" s="274" t="s">
        <v>199</v>
      </c>
      <c r="B36" s="366" t="s">
        <v>200</v>
      </c>
      <c r="C36" s="274"/>
      <c r="D36" s="212" t="s">
        <v>117</v>
      </c>
      <c r="E36" s="212"/>
      <c r="F36" s="212"/>
      <c r="G36" s="212" t="s">
        <v>108</v>
      </c>
      <c r="H36" s="313">
        <v>5</v>
      </c>
      <c r="I36" s="307">
        <f t="shared" si="2"/>
        <v>46058</v>
      </c>
      <c r="J36" s="311">
        <f t="shared" si="1"/>
        <v>46063</v>
      </c>
      <c r="K36" s="10" t="s">
        <v>194</v>
      </c>
    </row>
    <row r="37" spans="1:11" ht="45.75" customHeight="1" x14ac:dyDescent="0.25">
      <c r="A37" s="242" t="s">
        <v>201</v>
      </c>
      <c r="B37" s="366" t="s">
        <v>202</v>
      </c>
      <c r="C37" s="274"/>
      <c r="D37" s="212" t="s">
        <v>160</v>
      </c>
      <c r="E37" s="212"/>
      <c r="F37" s="212"/>
      <c r="G37" s="212"/>
      <c r="H37" s="313">
        <v>1</v>
      </c>
      <c r="I37" s="307">
        <f t="shared" si="2"/>
        <v>46064</v>
      </c>
      <c r="J37" s="311">
        <f t="shared" si="1"/>
        <v>46065</v>
      </c>
      <c r="K37" s="10" t="s">
        <v>203</v>
      </c>
    </row>
    <row r="38" spans="1:11" ht="45.75" customHeight="1" x14ac:dyDescent="0.25">
      <c r="A38" s="242">
        <v>4</v>
      </c>
      <c r="B38" s="366" t="s">
        <v>204</v>
      </c>
      <c r="C38" s="274"/>
      <c r="D38" s="212" t="s">
        <v>160</v>
      </c>
      <c r="E38" s="274" t="s">
        <v>205</v>
      </c>
      <c r="F38" s="212" t="s">
        <v>206</v>
      </c>
      <c r="G38" s="212"/>
      <c r="H38" s="313">
        <v>10</v>
      </c>
      <c r="I38" s="307">
        <f t="shared" si="2"/>
        <v>46066</v>
      </c>
      <c r="J38" s="311">
        <f t="shared" si="1"/>
        <v>46076</v>
      </c>
      <c r="K38" s="10" t="s">
        <v>207</v>
      </c>
    </row>
    <row r="39" spans="1:11" ht="45.75" customHeight="1" x14ac:dyDescent="0.25">
      <c r="A39" s="242">
        <v>5</v>
      </c>
      <c r="B39" s="366" t="s">
        <v>208</v>
      </c>
      <c r="C39" s="274"/>
      <c r="D39" s="212" t="s">
        <v>160</v>
      </c>
      <c r="E39" s="274" t="s">
        <v>205</v>
      </c>
      <c r="F39" s="212" t="s">
        <v>206</v>
      </c>
      <c r="G39" s="212"/>
      <c r="H39" s="313">
        <v>5</v>
      </c>
      <c r="I39" s="307">
        <f t="shared" si="2"/>
        <v>46077</v>
      </c>
      <c r="J39" s="311">
        <f t="shared" si="1"/>
        <v>46082</v>
      </c>
      <c r="K39" s="10" t="s">
        <v>254</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85" zoomScaleNormal="85" workbookViewId="0">
      <selection activeCell="I18" sqref="I18"/>
    </sheetView>
  </sheetViews>
  <sheetFormatPr defaultColWidth="10.85546875" defaultRowHeight="15" x14ac:dyDescent="0.25"/>
  <cols>
    <col min="1" max="1" width="5.85546875" style="1" customWidth="1"/>
    <col min="2" max="2" width="40.5703125" style="1" customWidth="1"/>
    <col min="3" max="3" width="10.85546875" style="1"/>
    <col min="4" max="4" width="12.5703125" style="1" customWidth="1"/>
    <col min="5" max="7" width="10.85546875" style="1"/>
    <col min="8" max="8" width="10.85546875" style="63"/>
    <col min="9" max="9" width="14.5703125" style="63" customWidth="1"/>
    <col min="10" max="10" width="16.140625" style="63" customWidth="1"/>
    <col min="11" max="11" width="27.28515625" style="1" customWidth="1"/>
    <col min="12" max="16384" width="10.85546875" style="1"/>
  </cols>
  <sheetData>
    <row r="1" spans="1:11" ht="18.75" x14ac:dyDescent="0.3">
      <c r="A1" s="394" t="s">
        <v>571</v>
      </c>
      <c r="B1" s="394"/>
      <c r="C1" s="394"/>
      <c r="D1" s="394"/>
      <c r="E1" s="394"/>
      <c r="F1" s="394"/>
      <c r="G1" s="394"/>
      <c r="H1" s="394"/>
      <c r="I1" s="394"/>
      <c r="J1" s="394"/>
      <c r="K1" s="394"/>
    </row>
    <row r="2" spans="1:11" s="64" customFormat="1" ht="62.25" customHeight="1" x14ac:dyDescent="0.35">
      <c r="A2" s="402" t="s">
        <v>257</v>
      </c>
      <c r="B2" s="402"/>
      <c r="C2" s="402"/>
      <c r="D2" s="402"/>
      <c r="E2" s="402"/>
      <c r="F2" s="402"/>
      <c r="G2" s="402"/>
      <c r="H2" s="402"/>
      <c r="I2" s="402"/>
      <c r="J2" s="402"/>
      <c r="K2" s="402"/>
    </row>
    <row r="3" spans="1:11" s="64" customFormat="1" ht="81" customHeight="1" x14ac:dyDescent="0.3">
      <c r="A3" s="30"/>
      <c r="B3" s="30"/>
      <c r="C3" s="421" t="s">
        <v>258</v>
      </c>
      <c r="D3" s="422"/>
      <c r="E3" s="422"/>
      <c r="F3" s="422"/>
      <c r="G3" s="422"/>
      <c r="H3" s="422"/>
      <c r="I3" s="422"/>
      <c r="J3" s="422"/>
      <c r="K3" s="30"/>
    </row>
    <row r="4" spans="1:11" ht="15.75" x14ac:dyDescent="0.25">
      <c r="A4" s="397"/>
      <c r="B4" s="397"/>
      <c r="C4" s="397"/>
      <c r="D4" s="397"/>
      <c r="E4" s="397"/>
      <c r="F4" s="397"/>
      <c r="G4" s="397"/>
      <c r="H4" s="397"/>
      <c r="I4" s="397"/>
      <c r="J4" s="397"/>
      <c r="K4" s="397"/>
    </row>
    <row r="5" spans="1:11" x14ac:dyDescent="0.25">
      <c r="A5" s="419" t="s">
        <v>1</v>
      </c>
      <c r="B5" s="419" t="s">
        <v>92</v>
      </c>
      <c r="C5" s="419" t="s">
        <v>93</v>
      </c>
      <c r="D5" s="427" t="s">
        <v>94</v>
      </c>
      <c r="E5" s="428"/>
      <c r="F5" s="429"/>
      <c r="G5" s="430" t="s">
        <v>95</v>
      </c>
      <c r="H5" s="432" t="s">
        <v>96</v>
      </c>
      <c r="I5" s="433"/>
      <c r="J5" s="434"/>
      <c r="K5" s="419" t="s">
        <v>97</v>
      </c>
    </row>
    <row r="6" spans="1:11" ht="25.5" x14ac:dyDescent="0.25">
      <c r="A6" s="419"/>
      <c r="B6" s="419"/>
      <c r="C6" s="419"/>
      <c r="D6" s="69" t="s">
        <v>98</v>
      </c>
      <c r="E6" s="69" t="s">
        <v>99</v>
      </c>
      <c r="F6" s="69" t="s">
        <v>100</v>
      </c>
      <c r="G6" s="431"/>
      <c r="H6" s="70" t="s">
        <v>96</v>
      </c>
      <c r="I6" s="71" t="s">
        <v>101</v>
      </c>
      <c r="J6" s="71" t="s">
        <v>102</v>
      </c>
      <c r="K6" s="419"/>
    </row>
    <row r="7" spans="1:11" x14ac:dyDescent="0.25">
      <c r="A7" s="72" t="s">
        <v>103</v>
      </c>
      <c r="B7" s="72" t="s">
        <v>234</v>
      </c>
      <c r="C7" s="72"/>
      <c r="D7" s="72"/>
      <c r="E7" s="72"/>
      <c r="F7" s="72"/>
      <c r="G7" s="72"/>
      <c r="H7" s="73"/>
      <c r="I7" s="73"/>
      <c r="J7" s="74"/>
      <c r="K7" s="72"/>
    </row>
    <row r="8" spans="1:11" ht="68.25" customHeight="1" x14ac:dyDescent="0.25">
      <c r="A8" s="75">
        <v>1</v>
      </c>
      <c r="B8" s="76" t="s">
        <v>116</v>
      </c>
      <c r="C8" s="77" t="s">
        <v>741</v>
      </c>
      <c r="D8" s="47" t="s">
        <v>9</v>
      </c>
      <c r="E8" s="75" t="s">
        <v>117</v>
      </c>
      <c r="F8" s="75"/>
      <c r="G8" s="75" t="s">
        <v>118</v>
      </c>
      <c r="H8" s="78">
        <v>15</v>
      </c>
      <c r="I8" s="79"/>
      <c r="J8" s="80"/>
      <c r="K8" s="81"/>
    </row>
    <row r="9" spans="1:11" ht="68.25" customHeight="1" x14ac:dyDescent="0.25">
      <c r="A9" s="75">
        <v>2</v>
      </c>
      <c r="B9" s="76" t="s">
        <v>119</v>
      </c>
      <c r="C9" s="77" t="s">
        <v>741</v>
      </c>
      <c r="D9" s="75" t="s">
        <v>120</v>
      </c>
      <c r="E9" s="47" t="s">
        <v>9</v>
      </c>
      <c r="F9" s="75" t="s">
        <v>121</v>
      </c>
      <c r="G9" s="75" t="s">
        <v>108</v>
      </c>
      <c r="H9" s="78">
        <v>20</v>
      </c>
      <c r="I9" s="79"/>
      <c r="J9" s="80"/>
      <c r="K9" s="81"/>
    </row>
    <row r="10" spans="1:11" ht="68.25" customHeight="1" x14ac:dyDescent="0.25">
      <c r="A10" s="75">
        <v>3</v>
      </c>
      <c r="B10" s="76" t="s">
        <v>122</v>
      </c>
      <c r="C10" s="82"/>
      <c r="D10" s="47" t="s">
        <v>121</v>
      </c>
      <c r="E10" s="75" t="s">
        <v>120</v>
      </c>
      <c r="F10" s="75" t="s">
        <v>123</v>
      </c>
      <c r="G10" s="75" t="s">
        <v>118</v>
      </c>
      <c r="H10" s="78">
        <v>10</v>
      </c>
      <c r="I10" s="236">
        <v>45829</v>
      </c>
      <c r="J10" s="42">
        <f t="shared" ref="J10:J11" si="0">IFERROR(DATE(YEAR(I10),MONTH(I10),DAY(I10))+H10,"0")</f>
        <v>45839</v>
      </c>
      <c r="K10" s="81"/>
    </row>
    <row r="11" spans="1:11" ht="68.25" customHeight="1" x14ac:dyDescent="0.25">
      <c r="A11" s="75">
        <v>4</v>
      </c>
      <c r="B11" s="76" t="s">
        <v>124</v>
      </c>
      <c r="C11" s="77"/>
      <c r="D11" s="47" t="s">
        <v>108</v>
      </c>
      <c r="E11" s="75"/>
      <c r="F11" s="75"/>
      <c r="G11" s="75" t="s">
        <v>118</v>
      </c>
      <c r="H11" s="78">
        <v>10</v>
      </c>
      <c r="I11" s="236">
        <f>+J10+1</f>
        <v>45840</v>
      </c>
      <c r="J11" s="42">
        <f t="shared" si="0"/>
        <v>45850</v>
      </c>
      <c r="K11" s="50"/>
    </row>
    <row r="12" spans="1:11" x14ac:dyDescent="0.25">
      <c r="A12" s="81" t="s">
        <v>114</v>
      </c>
      <c r="B12" s="424" t="s">
        <v>243</v>
      </c>
      <c r="C12" s="425"/>
      <c r="D12" s="425"/>
      <c r="E12" s="425"/>
      <c r="F12" s="425"/>
      <c r="G12" s="425"/>
      <c r="H12" s="425"/>
      <c r="I12" s="425"/>
      <c r="J12" s="425"/>
      <c r="K12" s="426"/>
    </row>
    <row r="13" spans="1:11" ht="45.75" customHeight="1" x14ac:dyDescent="0.25">
      <c r="A13" s="50">
        <v>1</v>
      </c>
      <c r="B13" s="367" t="s">
        <v>244</v>
      </c>
      <c r="C13" s="50"/>
      <c r="D13" s="52" t="s">
        <v>259</v>
      </c>
      <c r="E13" s="50" t="s">
        <v>117</v>
      </c>
      <c r="F13" s="50" t="s">
        <v>129</v>
      </c>
      <c r="G13" s="50" t="s">
        <v>108</v>
      </c>
      <c r="H13" s="52">
        <v>10</v>
      </c>
      <c r="I13" s="83">
        <f>+J11+1</f>
        <v>45851</v>
      </c>
      <c r="J13" s="84">
        <f t="shared" ref="J13:J39" si="1">IFERROR(DATE(YEAR(I13),MONTH(I13),DAY(I13))+H13,"0")</f>
        <v>45861</v>
      </c>
      <c r="K13" s="253" t="s">
        <v>246</v>
      </c>
    </row>
    <row r="14" spans="1:11" ht="45.75" customHeight="1" x14ac:dyDescent="0.25">
      <c r="A14" s="50">
        <v>2</v>
      </c>
      <c r="B14" s="367" t="s">
        <v>247</v>
      </c>
      <c r="C14" s="50"/>
      <c r="D14" s="51" t="s">
        <v>120</v>
      </c>
      <c r="E14" s="50" t="s">
        <v>117</v>
      </c>
      <c r="F14" s="51" t="s">
        <v>129</v>
      </c>
      <c r="G14" s="50" t="s">
        <v>108</v>
      </c>
      <c r="H14" s="52">
        <v>10</v>
      </c>
      <c r="I14" s="83">
        <f>+J13+1</f>
        <v>45862</v>
      </c>
      <c r="J14" s="84">
        <f t="shared" si="1"/>
        <v>45872</v>
      </c>
      <c r="K14" s="253" t="s">
        <v>246</v>
      </c>
    </row>
    <row r="15" spans="1:11" ht="45.75" customHeight="1" x14ac:dyDescent="0.25">
      <c r="A15" s="50">
        <v>3</v>
      </c>
      <c r="B15" s="367" t="s">
        <v>248</v>
      </c>
      <c r="C15" s="50"/>
      <c r="D15" s="51" t="s">
        <v>117</v>
      </c>
      <c r="E15" s="50" t="s">
        <v>133</v>
      </c>
      <c r="F15" s="51" t="s">
        <v>129</v>
      </c>
      <c r="G15" s="50" t="s">
        <v>108</v>
      </c>
      <c r="H15" s="52">
        <v>1</v>
      </c>
      <c r="I15" s="83">
        <f>+J14+1</f>
        <v>45873</v>
      </c>
      <c r="J15" s="84">
        <f t="shared" si="1"/>
        <v>45874</v>
      </c>
      <c r="K15" s="253" t="s">
        <v>246</v>
      </c>
    </row>
    <row r="16" spans="1:11" ht="25.5" x14ac:dyDescent="0.25">
      <c r="A16" s="81" t="s">
        <v>125</v>
      </c>
      <c r="B16" s="368" t="s">
        <v>138</v>
      </c>
      <c r="C16" s="75"/>
      <c r="D16" s="47"/>
      <c r="E16" s="75"/>
      <c r="F16" s="47"/>
      <c r="G16" s="47"/>
      <c r="H16" s="65"/>
      <c r="I16" s="79"/>
      <c r="J16" s="84"/>
      <c r="K16" s="183"/>
    </row>
    <row r="17" spans="1:11" ht="33" x14ac:dyDescent="0.25">
      <c r="A17" s="50">
        <v>1</v>
      </c>
      <c r="B17" s="399" t="s">
        <v>260</v>
      </c>
      <c r="C17" s="400"/>
      <c r="D17" s="400"/>
      <c r="E17" s="400"/>
      <c r="F17" s="401"/>
      <c r="G17" s="51"/>
      <c r="H17" s="52"/>
      <c r="I17" s="83"/>
      <c r="J17" s="84"/>
      <c r="K17" s="250" t="s">
        <v>140</v>
      </c>
    </row>
    <row r="18" spans="1:11" ht="75.75" customHeight="1" x14ac:dyDescent="0.25">
      <c r="A18" s="50" t="s">
        <v>141</v>
      </c>
      <c r="B18" s="369" t="s">
        <v>142</v>
      </c>
      <c r="C18" s="50"/>
      <c r="D18" s="52" t="s">
        <v>250</v>
      </c>
      <c r="E18" s="51" t="s">
        <v>120</v>
      </c>
      <c r="F18" s="51"/>
      <c r="G18" s="51"/>
      <c r="H18" s="52">
        <v>5</v>
      </c>
      <c r="I18" s="83">
        <f>+J15+1</f>
        <v>45875</v>
      </c>
      <c r="J18" s="84">
        <f t="shared" si="1"/>
        <v>45880</v>
      </c>
      <c r="K18" s="251" t="s">
        <v>144</v>
      </c>
    </row>
    <row r="19" spans="1:11" ht="165.75" x14ac:dyDescent="0.25">
      <c r="A19" s="50" t="s">
        <v>145</v>
      </c>
      <c r="B19" s="367" t="s">
        <v>146</v>
      </c>
      <c r="C19" s="50"/>
      <c r="D19" s="51"/>
      <c r="E19" s="51"/>
      <c r="F19" s="51"/>
      <c r="G19" s="51"/>
      <c r="H19" s="52">
        <v>5</v>
      </c>
      <c r="I19" s="83">
        <f>+J18+1</f>
        <v>45881</v>
      </c>
      <c r="J19" s="84">
        <f t="shared" si="1"/>
        <v>45886</v>
      </c>
      <c r="K19" s="85" t="s">
        <v>147</v>
      </c>
    </row>
    <row r="20" spans="1:11" ht="140.25" x14ac:dyDescent="0.25">
      <c r="A20" s="50" t="s">
        <v>148</v>
      </c>
      <c r="B20" s="367" t="s">
        <v>149</v>
      </c>
      <c r="C20" s="50"/>
      <c r="D20" s="51" t="s">
        <v>108</v>
      </c>
      <c r="E20" s="51" t="s">
        <v>120</v>
      </c>
      <c r="F20" s="51"/>
      <c r="G20" s="51"/>
      <c r="H20" s="52">
        <v>5</v>
      </c>
      <c r="I20" s="83">
        <f>+J19+1</f>
        <v>45887</v>
      </c>
      <c r="J20" s="84">
        <f t="shared" si="1"/>
        <v>45892</v>
      </c>
      <c r="K20" s="50" t="s">
        <v>150</v>
      </c>
    </row>
    <row r="21" spans="1:11" x14ac:dyDescent="0.25">
      <c r="A21" s="75">
        <v>2</v>
      </c>
      <c r="B21" s="370" t="s">
        <v>151</v>
      </c>
      <c r="C21" s="75"/>
      <c r="D21" s="47"/>
      <c r="E21" s="47"/>
      <c r="F21" s="47"/>
      <c r="G21" s="47"/>
      <c r="H21" s="65"/>
      <c r="I21" s="79"/>
      <c r="J21" s="84"/>
      <c r="K21" s="75"/>
    </row>
    <row r="22" spans="1:11" ht="34.5" customHeight="1" x14ac:dyDescent="0.25">
      <c r="A22" s="75" t="s">
        <v>155</v>
      </c>
      <c r="B22" s="370" t="s">
        <v>156</v>
      </c>
      <c r="C22" s="75"/>
      <c r="D22" s="52" t="s">
        <v>250</v>
      </c>
      <c r="E22" s="47"/>
      <c r="F22" s="47"/>
      <c r="G22" s="47"/>
      <c r="H22" s="52">
        <v>30</v>
      </c>
      <c r="I22" s="83">
        <f>+J20+1</f>
        <v>45893</v>
      </c>
      <c r="J22" s="84">
        <f t="shared" si="1"/>
        <v>45923</v>
      </c>
      <c r="K22" s="183" t="s">
        <v>157</v>
      </c>
    </row>
    <row r="23" spans="1:11" ht="34.5" customHeight="1" x14ac:dyDescent="0.25">
      <c r="A23" s="75" t="s">
        <v>158</v>
      </c>
      <c r="B23" s="370" t="s">
        <v>159</v>
      </c>
      <c r="C23" s="75"/>
      <c r="D23" s="47" t="s">
        <v>153</v>
      </c>
      <c r="E23" s="47" t="s">
        <v>160</v>
      </c>
      <c r="F23" s="47"/>
      <c r="G23" s="47"/>
      <c r="H23" s="52">
        <v>15</v>
      </c>
      <c r="I23" s="83">
        <f>+J22+1</f>
        <v>45924</v>
      </c>
      <c r="J23" s="84">
        <f t="shared" si="1"/>
        <v>45939</v>
      </c>
      <c r="K23" s="183" t="s">
        <v>161</v>
      </c>
    </row>
    <row r="24" spans="1:11" ht="34.5" customHeight="1" x14ac:dyDescent="0.25">
      <c r="A24" s="75" t="s">
        <v>162</v>
      </c>
      <c r="B24" s="370" t="s">
        <v>163</v>
      </c>
      <c r="C24" s="75"/>
      <c r="D24" s="47" t="s">
        <v>153</v>
      </c>
      <c r="E24" s="47"/>
      <c r="F24" s="47"/>
      <c r="G24" s="47" t="s">
        <v>108</v>
      </c>
      <c r="H24" s="52">
        <v>15</v>
      </c>
      <c r="I24" s="83">
        <f>+J23+1</f>
        <v>45940</v>
      </c>
      <c r="J24" s="84">
        <f t="shared" si="1"/>
        <v>45955</v>
      </c>
      <c r="K24" s="183" t="s">
        <v>164</v>
      </c>
    </row>
    <row r="25" spans="1:11" ht="34.5" customHeight="1" x14ac:dyDescent="0.25">
      <c r="A25" s="75">
        <v>3</v>
      </c>
      <c r="B25" s="370" t="s">
        <v>165</v>
      </c>
      <c r="C25" s="75"/>
      <c r="D25" s="47"/>
      <c r="E25" s="75"/>
      <c r="F25" s="47"/>
      <c r="G25" s="47"/>
      <c r="H25" s="65"/>
      <c r="I25" s="79"/>
      <c r="J25" s="84"/>
      <c r="K25" s="183"/>
    </row>
    <row r="26" spans="1:11" ht="49.5" x14ac:dyDescent="0.25">
      <c r="A26" s="75" t="s">
        <v>166</v>
      </c>
      <c r="B26" s="370" t="s">
        <v>167</v>
      </c>
      <c r="C26" s="75"/>
      <c r="D26" s="47" t="s">
        <v>160</v>
      </c>
      <c r="E26" s="47" t="s">
        <v>168</v>
      </c>
      <c r="F26" s="47" t="s">
        <v>117</v>
      </c>
      <c r="G26" s="47"/>
      <c r="H26" s="65">
        <v>30</v>
      </c>
      <c r="I26" s="79">
        <f>+J24+1</f>
        <v>45956</v>
      </c>
      <c r="J26" s="84">
        <f t="shared" si="1"/>
        <v>45986</v>
      </c>
      <c r="K26" s="183" t="s">
        <v>252</v>
      </c>
    </row>
    <row r="27" spans="1:11" ht="34.5" customHeight="1" x14ac:dyDescent="0.25">
      <c r="A27" s="75" t="s">
        <v>170</v>
      </c>
      <c r="B27" s="370" t="s">
        <v>171</v>
      </c>
      <c r="C27" s="75"/>
      <c r="D27" s="47" t="s">
        <v>172</v>
      </c>
      <c r="E27" s="86"/>
      <c r="F27" s="47" t="s">
        <v>117</v>
      </c>
      <c r="G27" s="47"/>
      <c r="H27" s="65">
        <v>30</v>
      </c>
      <c r="I27" s="79">
        <f>+J26+1</f>
        <v>45987</v>
      </c>
      <c r="J27" s="84">
        <f t="shared" si="1"/>
        <v>46017</v>
      </c>
      <c r="K27" s="183" t="s">
        <v>173</v>
      </c>
    </row>
    <row r="28" spans="1:11" ht="34.5" customHeight="1" x14ac:dyDescent="0.25">
      <c r="A28" s="75" t="s">
        <v>174</v>
      </c>
      <c r="B28" s="370" t="s">
        <v>175</v>
      </c>
      <c r="C28" s="75"/>
      <c r="D28" s="47" t="s">
        <v>160</v>
      </c>
      <c r="E28" s="86"/>
      <c r="F28" s="47" t="s">
        <v>117</v>
      </c>
      <c r="G28" s="47"/>
      <c r="H28" s="65">
        <v>1</v>
      </c>
      <c r="I28" s="79">
        <f t="shared" ref="I28:I39" si="2">+J27+1</f>
        <v>46018</v>
      </c>
      <c r="J28" s="84">
        <f t="shared" si="1"/>
        <v>46019</v>
      </c>
      <c r="K28" s="183" t="s">
        <v>176</v>
      </c>
    </row>
    <row r="29" spans="1:11" ht="34.5" customHeight="1" x14ac:dyDescent="0.25">
      <c r="A29" s="75" t="s">
        <v>177</v>
      </c>
      <c r="B29" s="370" t="s">
        <v>178</v>
      </c>
      <c r="C29" s="75"/>
      <c r="D29" s="47" t="s">
        <v>160</v>
      </c>
      <c r="E29" s="86"/>
      <c r="F29" s="47" t="s">
        <v>117</v>
      </c>
      <c r="G29" s="47"/>
      <c r="H29" s="65">
        <v>5</v>
      </c>
      <c r="I29" s="79">
        <f t="shared" si="2"/>
        <v>46020</v>
      </c>
      <c r="J29" s="84">
        <f t="shared" si="1"/>
        <v>46025</v>
      </c>
      <c r="K29" s="183" t="s">
        <v>179</v>
      </c>
    </row>
    <row r="30" spans="1:11" ht="34.5" customHeight="1" x14ac:dyDescent="0.25">
      <c r="A30" s="75" t="s">
        <v>180</v>
      </c>
      <c r="B30" s="370" t="s">
        <v>181</v>
      </c>
      <c r="C30" s="75"/>
      <c r="D30" s="47" t="s">
        <v>117</v>
      </c>
      <c r="E30" s="86"/>
      <c r="F30" s="47"/>
      <c r="G30" s="47"/>
      <c r="H30" s="65">
        <v>5</v>
      </c>
      <c r="I30" s="79">
        <f t="shared" si="2"/>
        <v>46026</v>
      </c>
      <c r="J30" s="84">
        <f t="shared" si="1"/>
        <v>46031</v>
      </c>
      <c r="K30" s="183" t="s">
        <v>182</v>
      </c>
    </row>
    <row r="31" spans="1:11" ht="34.5" customHeight="1" x14ac:dyDescent="0.25">
      <c r="A31" s="75" t="s">
        <v>183</v>
      </c>
      <c r="B31" s="370" t="s">
        <v>184</v>
      </c>
      <c r="C31" s="75"/>
      <c r="D31" s="47" t="s">
        <v>117</v>
      </c>
      <c r="E31" s="86"/>
      <c r="F31" s="47"/>
      <c r="G31" s="47" t="s">
        <v>108</v>
      </c>
      <c r="H31" s="65">
        <v>5</v>
      </c>
      <c r="I31" s="79">
        <f t="shared" si="2"/>
        <v>46032</v>
      </c>
      <c r="J31" s="84">
        <f t="shared" si="1"/>
        <v>46037</v>
      </c>
      <c r="K31" s="183" t="s">
        <v>185</v>
      </c>
    </row>
    <row r="32" spans="1:11" ht="34.5" customHeight="1" x14ac:dyDescent="0.25">
      <c r="A32" s="75" t="s">
        <v>186</v>
      </c>
      <c r="B32" s="370" t="s">
        <v>253</v>
      </c>
      <c r="C32" s="75"/>
      <c r="D32" s="47" t="s">
        <v>160</v>
      </c>
      <c r="E32" s="75"/>
      <c r="F32" s="47" t="s">
        <v>117</v>
      </c>
      <c r="G32" s="47"/>
      <c r="H32" s="65">
        <v>1</v>
      </c>
      <c r="I32" s="79">
        <f t="shared" si="2"/>
        <v>46038</v>
      </c>
      <c r="J32" s="84">
        <f t="shared" si="1"/>
        <v>46039</v>
      </c>
      <c r="K32" s="183" t="s">
        <v>188</v>
      </c>
    </row>
    <row r="33" spans="1:11" ht="48" customHeight="1" x14ac:dyDescent="0.25">
      <c r="A33" s="75" t="s">
        <v>189</v>
      </c>
      <c r="B33" s="370" t="s">
        <v>190</v>
      </c>
      <c r="C33" s="75"/>
      <c r="D33" s="47" t="s">
        <v>160</v>
      </c>
      <c r="E33" s="47"/>
      <c r="F33" s="47" t="s">
        <v>117</v>
      </c>
      <c r="G33" s="47"/>
      <c r="H33" s="65">
        <v>5</v>
      </c>
      <c r="I33" s="79">
        <f t="shared" si="2"/>
        <v>46040</v>
      </c>
      <c r="J33" s="84">
        <f t="shared" si="1"/>
        <v>46045</v>
      </c>
      <c r="K33" s="183" t="s">
        <v>191</v>
      </c>
    </row>
    <row r="34" spans="1:11" ht="48" customHeight="1" x14ac:dyDescent="0.25">
      <c r="A34" s="75" t="s">
        <v>192</v>
      </c>
      <c r="B34" s="370" t="s">
        <v>193</v>
      </c>
      <c r="C34" s="75"/>
      <c r="D34" s="47" t="s">
        <v>160</v>
      </c>
      <c r="E34" s="47" t="s">
        <v>117</v>
      </c>
      <c r="F34" s="47"/>
      <c r="G34" s="47"/>
      <c r="H34" s="65">
        <v>5</v>
      </c>
      <c r="I34" s="79">
        <f t="shared" si="2"/>
        <v>46046</v>
      </c>
      <c r="J34" s="84">
        <f t="shared" si="1"/>
        <v>46051</v>
      </c>
      <c r="K34" s="183" t="s">
        <v>194</v>
      </c>
    </row>
    <row r="35" spans="1:11" ht="48" customHeight="1" x14ac:dyDescent="0.25">
      <c r="A35" s="75" t="s">
        <v>195</v>
      </c>
      <c r="B35" s="370" t="s">
        <v>196</v>
      </c>
      <c r="C35" s="75"/>
      <c r="D35" s="47" t="s">
        <v>117</v>
      </c>
      <c r="E35" s="47" t="s">
        <v>197</v>
      </c>
      <c r="F35" s="47"/>
      <c r="G35" s="47"/>
      <c r="H35" s="65">
        <v>5</v>
      </c>
      <c r="I35" s="79">
        <f t="shared" si="2"/>
        <v>46052</v>
      </c>
      <c r="J35" s="84">
        <f t="shared" si="1"/>
        <v>46057</v>
      </c>
      <c r="K35" s="183" t="s">
        <v>198</v>
      </c>
    </row>
    <row r="36" spans="1:11" ht="48" customHeight="1" x14ac:dyDescent="0.25">
      <c r="A36" s="75" t="s">
        <v>199</v>
      </c>
      <c r="B36" s="370" t="s">
        <v>200</v>
      </c>
      <c r="C36" s="75"/>
      <c r="D36" s="47" t="s">
        <v>117</v>
      </c>
      <c r="E36" s="47"/>
      <c r="F36" s="47"/>
      <c r="G36" s="47" t="s">
        <v>108</v>
      </c>
      <c r="H36" s="65">
        <v>5</v>
      </c>
      <c r="I36" s="79">
        <f t="shared" si="2"/>
        <v>46058</v>
      </c>
      <c r="J36" s="84">
        <f t="shared" si="1"/>
        <v>46063</v>
      </c>
      <c r="K36" s="183" t="s">
        <v>194</v>
      </c>
    </row>
    <row r="37" spans="1:11" ht="48" customHeight="1" x14ac:dyDescent="0.25">
      <c r="A37" s="87" t="s">
        <v>201</v>
      </c>
      <c r="B37" s="370" t="s">
        <v>202</v>
      </c>
      <c r="C37" s="75"/>
      <c r="D37" s="47" t="s">
        <v>160</v>
      </c>
      <c r="E37" s="47"/>
      <c r="F37" s="47"/>
      <c r="G37" s="47"/>
      <c r="H37" s="65">
        <v>1</v>
      </c>
      <c r="I37" s="79">
        <f t="shared" si="2"/>
        <v>46064</v>
      </c>
      <c r="J37" s="84">
        <f t="shared" si="1"/>
        <v>46065</v>
      </c>
      <c r="K37" s="183" t="s">
        <v>203</v>
      </c>
    </row>
    <row r="38" spans="1:11" ht="48" customHeight="1" x14ac:dyDescent="0.25">
      <c r="A38" s="87">
        <v>4</v>
      </c>
      <c r="B38" s="370" t="s">
        <v>204</v>
      </c>
      <c r="C38" s="75"/>
      <c r="D38" s="47" t="s">
        <v>160</v>
      </c>
      <c r="E38" s="75" t="s">
        <v>205</v>
      </c>
      <c r="F38" s="47" t="s">
        <v>206</v>
      </c>
      <c r="G38" s="47"/>
      <c r="H38" s="65">
        <v>10</v>
      </c>
      <c r="I38" s="79">
        <f t="shared" si="2"/>
        <v>46066</v>
      </c>
      <c r="J38" s="84">
        <f t="shared" si="1"/>
        <v>46076</v>
      </c>
      <c r="K38" s="183" t="s">
        <v>207</v>
      </c>
    </row>
    <row r="39" spans="1:11" ht="48" customHeight="1" x14ac:dyDescent="0.25">
      <c r="A39" s="88">
        <v>5</v>
      </c>
      <c r="B39" s="371" t="s">
        <v>208</v>
      </c>
      <c r="C39" s="89"/>
      <c r="D39" s="90" t="s">
        <v>160</v>
      </c>
      <c r="E39" s="89" t="s">
        <v>205</v>
      </c>
      <c r="F39" s="90" t="s">
        <v>206</v>
      </c>
      <c r="G39" s="90"/>
      <c r="H39" s="91">
        <v>5</v>
      </c>
      <c r="I39" s="92">
        <f t="shared" si="2"/>
        <v>46077</v>
      </c>
      <c r="J39" s="93">
        <f t="shared" si="1"/>
        <v>46082</v>
      </c>
      <c r="K39" s="252" t="s">
        <v>254</v>
      </c>
    </row>
  </sheetData>
  <mergeCells count="13">
    <mergeCell ref="K5:K6"/>
    <mergeCell ref="B12:K12"/>
    <mergeCell ref="B17:F17"/>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7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view="pageBreakPreview" zoomScale="70" zoomScaleNormal="85" zoomScaleSheetLayoutView="70" workbookViewId="0">
      <pane xSplit="2" ySplit="7" topLeftCell="C8" activePane="bottomRight" state="frozen"/>
      <selection pane="topRight" activeCell="D1" sqref="D1"/>
      <selection pane="bottomLeft" activeCell="A11" sqref="A11"/>
      <selection pane="bottomRight" activeCell="R19" sqref="R19"/>
    </sheetView>
  </sheetViews>
  <sheetFormatPr defaultColWidth="9" defaultRowHeight="18.75" x14ac:dyDescent="0.3"/>
  <cols>
    <col min="1" max="1" width="5.42578125" style="145" customWidth="1"/>
    <col min="2" max="2" width="21.7109375" style="102" customWidth="1"/>
    <col min="3" max="3" width="7.140625" style="94" customWidth="1"/>
    <col min="4" max="4" width="13.5703125" style="9" customWidth="1"/>
    <col min="5" max="5" width="12.5703125" style="9" customWidth="1"/>
    <col min="6" max="6" width="10.7109375" style="9" customWidth="1"/>
    <col min="7" max="7" width="10.42578125" style="9" customWidth="1"/>
    <col min="8" max="8" width="11.5703125" style="31" customWidth="1"/>
    <col min="9" max="9" width="14.7109375" style="146" bestFit="1" customWidth="1"/>
    <col min="10" max="10" width="14.5703125" style="147" bestFit="1" customWidth="1"/>
    <col min="11" max="11" width="60.85546875" style="148" customWidth="1"/>
    <col min="12" max="12" width="37.28515625" style="148" customWidth="1"/>
    <col min="13" max="16384" width="9" style="94"/>
  </cols>
  <sheetData>
    <row r="1" spans="1:12" x14ac:dyDescent="0.3">
      <c r="A1" s="394" t="s">
        <v>572</v>
      </c>
      <c r="B1" s="394"/>
      <c r="C1" s="394"/>
      <c r="D1" s="394"/>
      <c r="E1" s="394"/>
      <c r="F1" s="394"/>
      <c r="G1" s="394"/>
      <c r="H1" s="394"/>
      <c r="I1" s="394"/>
      <c r="J1" s="394"/>
      <c r="K1" s="394"/>
      <c r="L1" s="394"/>
    </row>
    <row r="2" spans="1:12" ht="8.25" customHeight="1" x14ac:dyDescent="0.25">
      <c r="A2" s="442" t="s">
        <v>261</v>
      </c>
      <c r="B2" s="442"/>
      <c r="C2" s="442"/>
      <c r="D2" s="442"/>
      <c r="E2" s="442"/>
      <c r="F2" s="442"/>
      <c r="G2" s="442"/>
      <c r="H2" s="442"/>
      <c r="I2" s="442"/>
      <c r="J2" s="442"/>
      <c r="K2" s="442"/>
      <c r="L2" s="442"/>
    </row>
    <row r="3" spans="1:12" ht="18" customHeight="1" x14ac:dyDescent="0.25">
      <c r="A3" s="442"/>
      <c r="B3" s="442"/>
      <c r="C3" s="442"/>
      <c r="D3" s="442"/>
      <c r="E3" s="442"/>
      <c r="F3" s="442"/>
      <c r="G3" s="442"/>
      <c r="H3" s="442"/>
      <c r="I3" s="442"/>
      <c r="J3" s="442"/>
      <c r="K3" s="442"/>
      <c r="L3" s="442"/>
    </row>
    <row r="4" spans="1:12" ht="65.25" customHeight="1" x14ac:dyDescent="0.3">
      <c r="A4" s="443" t="s">
        <v>262</v>
      </c>
      <c r="B4" s="443"/>
      <c r="C4" s="443"/>
      <c r="D4" s="443"/>
      <c r="E4" s="443"/>
      <c r="F4" s="443"/>
      <c r="G4" s="443"/>
      <c r="H4" s="443"/>
      <c r="I4" s="443"/>
      <c r="J4" s="443"/>
      <c r="K4" s="443"/>
      <c r="L4" s="443"/>
    </row>
    <row r="5" spans="1:12" ht="18" customHeight="1" x14ac:dyDescent="0.25">
      <c r="A5" s="397"/>
      <c r="B5" s="397"/>
      <c r="C5" s="397"/>
      <c r="D5" s="397"/>
      <c r="E5" s="397"/>
      <c r="F5" s="397"/>
      <c r="G5" s="397"/>
      <c r="H5" s="397"/>
      <c r="I5" s="397"/>
      <c r="J5" s="397"/>
      <c r="K5" s="94"/>
      <c r="L5" s="94"/>
    </row>
    <row r="6" spans="1:12" ht="15.75" x14ac:dyDescent="0.25">
      <c r="A6" s="435" t="s">
        <v>1</v>
      </c>
      <c r="B6" s="435" t="s">
        <v>92</v>
      </c>
      <c r="C6" s="451" t="s">
        <v>93</v>
      </c>
      <c r="D6" s="448" t="s">
        <v>94</v>
      </c>
      <c r="E6" s="449"/>
      <c r="F6" s="450"/>
      <c r="G6" s="451" t="s">
        <v>95</v>
      </c>
      <c r="H6" s="453" t="s">
        <v>96</v>
      </c>
      <c r="I6" s="454"/>
      <c r="J6" s="455"/>
      <c r="K6" s="435" t="s">
        <v>10</v>
      </c>
      <c r="L6" s="435" t="s">
        <v>13</v>
      </c>
    </row>
    <row r="7" spans="1:12" ht="31.5" x14ac:dyDescent="0.25">
      <c r="A7" s="435"/>
      <c r="B7" s="435"/>
      <c r="C7" s="452"/>
      <c r="D7" s="95" t="s">
        <v>98</v>
      </c>
      <c r="E7" s="95" t="s">
        <v>99</v>
      </c>
      <c r="F7" s="95" t="s">
        <v>100</v>
      </c>
      <c r="G7" s="452"/>
      <c r="H7" s="96" t="s">
        <v>96</v>
      </c>
      <c r="I7" s="97" t="s">
        <v>263</v>
      </c>
      <c r="J7" s="97" t="s">
        <v>264</v>
      </c>
      <c r="K7" s="435"/>
      <c r="L7" s="435"/>
    </row>
    <row r="8" spans="1:12" s="102" customFormat="1" x14ac:dyDescent="0.3">
      <c r="A8" s="98" t="s">
        <v>265</v>
      </c>
      <c r="B8" s="444" t="s">
        <v>266</v>
      </c>
      <c r="C8" s="445"/>
      <c r="D8" s="445"/>
      <c r="E8" s="445"/>
      <c r="F8" s="445"/>
      <c r="G8" s="446"/>
      <c r="H8" s="99"/>
      <c r="I8" s="100"/>
      <c r="J8" s="100"/>
      <c r="K8" s="101"/>
      <c r="L8" s="101"/>
    </row>
    <row r="9" spans="1:12" ht="101.25" customHeight="1" x14ac:dyDescent="0.25">
      <c r="A9" s="75">
        <v>1</v>
      </c>
      <c r="B9" s="103" t="s">
        <v>267</v>
      </c>
      <c r="C9" s="103"/>
      <c r="D9" s="40" t="s">
        <v>628</v>
      </c>
      <c r="E9" s="40" t="s">
        <v>268</v>
      </c>
      <c r="F9" s="40" t="s">
        <v>269</v>
      </c>
      <c r="G9" s="40"/>
      <c r="H9" s="104">
        <v>15</v>
      </c>
      <c r="I9" s="105">
        <v>45748</v>
      </c>
      <c r="J9" s="105">
        <f t="shared" ref="J9:J38" si="0">IFERROR(DATE(YEAR(I9),MONTH(I9),DAY(I9))+H9,"0")</f>
        <v>45763</v>
      </c>
      <c r="K9" s="106"/>
      <c r="L9" s="243" t="s">
        <v>469</v>
      </c>
    </row>
    <row r="10" spans="1:12" ht="105.75" customHeight="1" x14ac:dyDescent="0.25">
      <c r="A10" s="75">
        <v>2</v>
      </c>
      <c r="B10" s="103" t="s">
        <v>270</v>
      </c>
      <c r="C10" s="103"/>
      <c r="D10" s="40" t="s">
        <v>628</v>
      </c>
      <c r="E10" s="40" t="s">
        <v>172</v>
      </c>
      <c r="F10" s="40" t="s">
        <v>268</v>
      </c>
      <c r="G10" s="40"/>
      <c r="H10" s="104">
        <v>15</v>
      </c>
      <c r="I10" s="105">
        <f>+J9+1</f>
        <v>45764</v>
      </c>
      <c r="J10" s="105">
        <f t="shared" si="0"/>
        <v>45779</v>
      </c>
      <c r="K10" s="106"/>
      <c r="L10" s="106"/>
    </row>
    <row r="11" spans="1:12" ht="90" customHeight="1" x14ac:dyDescent="0.25">
      <c r="A11" s="75">
        <v>3</v>
      </c>
      <c r="B11" s="103" t="s">
        <v>271</v>
      </c>
      <c r="C11" s="103"/>
      <c r="D11" s="40" t="s">
        <v>628</v>
      </c>
      <c r="E11" s="40" t="s">
        <v>172</v>
      </c>
      <c r="F11" s="40" t="s">
        <v>268</v>
      </c>
      <c r="G11" s="40" t="s">
        <v>629</v>
      </c>
      <c r="H11" s="104">
        <v>15</v>
      </c>
      <c r="I11" s="105">
        <f t="shared" ref="I11:I16" si="1">+J10+1</f>
        <v>45780</v>
      </c>
      <c r="J11" s="105">
        <f t="shared" si="0"/>
        <v>45795</v>
      </c>
      <c r="K11" s="106"/>
      <c r="L11" s="106"/>
    </row>
    <row r="12" spans="1:12" ht="98.25" customHeight="1" x14ac:dyDescent="0.25">
      <c r="A12" s="75">
        <v>4</v>
      </c>
      <c r="B12" s="103" t="s">
        <v>272</v>
      </c>
      <c r="C12" s="103"/>
      <c r="D12" s="40" t="s">
        <v>628</v>
      </c>
      <c r="E12" s="40" t="s">
        <v>172</v>
      </c>
      <c r="F12" s="40" t="s">
        <v>268</v>
      </c>
      <c r="G12" s="40" t="s">
        <v>629</v>
      </c>
      <c r="H12" s="104">
        <v>15</v>
      </c>
      <c r="I12" s="105">
        <f t="shared" si="1"/>
        <v>45796</v>
      </c>
      <c r="J12" s="105">
        <f t="shared" si="0"/>
        <v>45811</v>
      </c>
      <c r="K12" s="106"/>
      <c r="L12" s="106"/>
    </row>
    <row r="13" spans="1:12" ht="76.5" customHeight="1" x14ac:dyDescent="0.25">
      <c r="A13" s="75">
        <v>5</v>
      </c>
      <c r="B13" s="103" t="s">
        <v>273</v>
      </c>
      <c r="C13" s="103"/>
      <c r="D13" s="40" t="s">
        <v>172</v>
      </c>
      <c r="E13" s="40" t="s">
        <v>268</v>
      </c>
      <c r="F13" s="40" t="s">
        <v>628</v>
      </c>
      <c r="G13" s="40"/>
      <c r="H13" s="104">
        <v>60</v>
      </c>
      <c r="I13" s="105">
        <f t="shared" si="1"/>
        <v>45812</v>
      </c>
      <c r="J13" s="105">
        <f t="shared" si="0"/>
        <v>45872</v>
      </c>
      <c r="K13" s="106"/>
      <c r="L13" s="106"/>
    </row>
    <row r="14" spans="1:12" ht="69" customHeight="1" x14ac:dyDescent="0.25">
      <c r="A14" s="75">
        <v>6</v>
      </c>
      <c r="B14" s="103" t="s">
        <v>274</v>
      </c>
      <c r="C14" s="103"/>
      <c r="D14" s="40" t="s">
        <v>628</v>
      </c>
      <c r="E14" s="40" t="s">
        <v>172</v>
      </c>
      <c r="F14" s="40" t="s">
        <v>268</v>
      </c>
      <c r="G14" s="40"/>
      <c r="H14" s="104">
        <v>30</v>
      </c>
      <c r="I14" s="105">
        <f t="shared" si="1"/>
        <v>45873</v>
      </c>
      <c r="J14" s="105">
        <f t="shared" si="0"/>
        <v>45903</v>
      </c>
      <c r="K14" s="106"/>
      <c r="L14" s="106"/>
    </row>
    <row r="15" spans="1:12" ht="80.25" customHeight="1" x14ac:dyDescent="0.25">
      <c r="A15" s="75">
        <v>7</v>
      </c>
      <c r="B15" s="103" t="s">
        <v>275</v>
      </c>
      <c r="C15" s="103"/>
      <c r="D15" s="40" t="s">
        <v>628</v>
      </c>
      <c r="E15" s="40" t="s">
        <v>172</v>
      </c>
      <c r="F15" s="40" t="s">
        <v>268</v>
      </c>
      <c r="G15" s="40" t="s">
        <v>629</v>
      </c>
      <c r="H15" s="104">
        <v>30</v>
      </c>
      <c r="I15" s="105">
        <f t="shared" si="1"/>
        <v>45904</v>
      </c>
      <c r="J15" s="105">
        <f t="shared" si="0"/>
        <v>45934</v>
      </c>
      <c r="K15" s="106"/>
      <c r="L15" s="106"/>
    </row>
    <row r="16" spans="1:12" ht="66.75" customHeight="1" x14ac:dyDescent="0.25">
      <c r="A16" s="75">
        <v>8</v>
      </c>
      <c r="B16" s="103" t="s">
        <v>276</v>
      </c>
      <c r="C16" s="103"/>
      <c r="D16" s="40" t="s">
        <v>629</v>
      </c>
      <c r="E16" s="40" t="s">
        <v>172</v>
      </c>
      <c r="F16" s="40" t="s">
        <v>268</v>
      </c>
      <c r="G16" s="40"/>
      <c r="H16" s="104">
        <v>1</v>
      </c>
      <c r="I16" s="105">
        <f t="shared" si="1"/>
        <v>45935</v>
      </c>
      <c r="J16" s="105">
        <f t="shared" si="0"/>
        <v>45936</v>
      </c>
      <c r="K16" s="106"/>
      <c r="L16" s="106"/>
    </row>
    <row r="17" spans="1:12" ht="30" customHeight="1" x14ac:dyDescent="0.25">
      <c r="A17" s="43" t="s">
        <v>277</v>
      </c>
      <c r="B17" s="436" t="s">
        <v>278</v>
      </c>
      <c r="C17" s="437"/>
      <c r="D17" s="437"/>
      <c r="E17" s="437"/>
      <c r="F17" s="437"/>
      <c r="G17" s="437"/>
      <c r="H17" s="437"/>
      <c r="I17" s="447"/>
      <c r="J17" s="447"/>
      <c r="K17" s="438"/>
      <c r="L17" s="94"/>
    </row>
    <row r="18" spans="1:12" ht="205.5" customHeight="1" x14ac:dyDescent="0.25">
      <c r="A18" s="75">
        <v>1</v>
      </c>
      <c r="B18" s="106" t="s">
        <v>279</v>
      </c>
      <c r="C18" s="106"/>
      <c r="D18" s="40" t="s">
        <v>629</v>
      </c>
      <c r="E18" s="37" t="s">
        <v>117</v>
      </c>
      <c r="F18" s="37" t="s">
        <v>129</v>
      </c>
      <c r="G18" s="37" t="s">
        <v>108</v>
      </c>
      <c r="H18" s="104">
        <v>1</v>
      </c>
      <c r="I18" s="105">
        <f>+J16+1</f>
        <v>45937</v>
      </c>
      <c r="J18" s="105">
        <f t="shared" si="0"/>
        <v>45938</v>
      </c>
      <c r="K18" s="107"/>
      <c r="L18" s="107"/>
    </row>
    <row r="19" spans="1:12" ht="150" x14ac:dyDescent="0.25">
      <c r="A19" s="75">
        <f>A18+1</f>
        <v>2</v>
      </c>
      <c r="B19" s="103" t="s">
        <v>280</v>
      </c>
      <c r="C19" s="103"/>
      <c r="D19" s="40" t="s">
        <v>629</v>
      </c>
      <c r="E19" s="37" t="s">
        <v>117</v>
      </c>
      <c r="F19" s="40" t="s">
        <v>129</v>
      </c>
      <c r="G19" s="37"/>
      <c r="H19" s="104">
        <v>10</v>
      </c>
      <c r="I19" s="105">
        <f>+J18+1</f>
        <v>45939</v>
      </c>
      <c r="J19" s="105">
        <f t="shared" si="0"/>
        <v>45949</v>
      </c>
      <c r="K19" s="108" t="s">
        <v>614</v>
      </c>
      <c r="L19" s="106"/>
    </row>
    <row r="20" spans="1:12" ht="341.25" customHeight="1" x14ac:dyDescent="0.25">
      <c r="A20" s="75">
        <f t="shared" ref="A20:A23" si="2">A19+1</f>
        <v>3</v>
      </c>
      <c r="B20" s="103" t="s">
        <v>281</v>
      </c>
      <c r="C20" s="103"/>
      <c r="D20" s="40" t="s">
        <v>117</v>
      </c>
      <c r="E20" s="37" t="s">
        <v>630</v>
      </c>
      <c r="F20" s="40"/>
      <c r="G20" s="37"/>
      <c r="H20" s="104">
        <v>7</v>
      </c>
      <c r="I20" s="105">
        <f t="shared" ref="I20:I23" si="3">+J19+1</f>
        <v>45950</v>
      </c>
      <c r="J20" s="105">
        <f t="shared" si="0"/>
        <v>45957</v>
      </c>
      <c r="K20" s="108" t="s">
        <v>282</v>
      </c>
      <c r="L20" s="108" t="s">
        <v>283</v>
      </c>
    </row>
    <row r="21" spans="1:12" ht="191.25" customHeight="1" x14ac:dyDescent="0.25">
      <c r="A21" s="75">
        <f t="shared" si="2"/>
        <v>4</v>
      </c>
      <c r="B21" s="103" t="s">
        <v>284</v>
      </c>
      <c r="C21" s="103"/>
      <c r="D21" s="40" t="s">
        <v>117</v>
      </c>
      <c r="E21" s="37" t="s">
        <v>133</v>
      </c>
      <c r="F21" s="40"/>
      <c r="G21" s="37" t="s">
        <v>108</v>
      </c>
      <c r="H21" s="104">
        <v>5</v>
      </c>
      <c r="I21" s="105">
        <f t="shared" si="3"/>
        <v>45958</v>
      </c>
      <c r="J21" s="105">
        <f t="shared" si="0"/>
        <v>45963</v>
      </c>
      <c r="K21" s="108" t="s">
        <v>285</v>
      </c>
      <c r="L21" s="106"/>
    </row>
    <row r="22" spans="1:12" ht="128.25" customHeight="1" x14ac:dyDescent="0.25">
      <c r="A22" s="75">
        <f t="shared" si="2"/>
        <v>5</v>
      </c>
      <c r="B22" s="103" t="s">
        <v>286</v>
      </c>
      <c r="C22" s="103"/>
      <c r="D22" s="40" t="s">
        <v>121</v>
      </c>
      <c r="E22" s="40" t="s">
        <v>631</v>
      </c>
      <c r="F22" s="40" t="s">
        <v>129</v>
      </c>
      <c r="G22" s="37" t="s">
        <v>287</v>
      </c>
      <c r="H22" s="104">
        <v>30</v>
      </c>
      <c r="I22" s="105">
        <f t="shared" si="3"/>
        <v>45964</v>
      </c>
      <c r="J22" s="105">
        <f t="shared" si="0"/>
        <v>45994</v>
      </c>
      <c r="K22" s="108"/>
      <c r="L22" s="106"/>
    </row>
    <row r="23" spans="1:12" ht="409.5" x14ac:dyDescent="0.25">
      <c r="A23" s="75">
        <f t="shared" si="2"/>
        <v>6</v>
      </c>
      <c r="B23" s="103" t="s">
        <v>288</v>
      </c>
      <c r="C23" s="103"/>
      <c r="D23" s="37" t="s">
        <v>108</v>
      </c>
      <c r="E23" s="37" t="s">
        <v>289</v>
      </c>
      <c r="F23" s="40"/>
      <c r="G23" s="37"/>
      <c r="H23" s="104">
        <v>7</v>
      </c>
      <c r="I23" s="105">
        <f t="shared" si="3"/>
        <v>45995</v>
      </c>
      <c r="J23" s="105">
        <f t="shared" si="0"/>
        <v>46002</v>
      </c>
      <c r="K23" s="108" t="s">
        <v>290</v>
      </c>
      <c r="L23" s="106"/>
    </row>
    <row r="24" spans="1:12" x14ac:dyDescent="0.25">
      <c r="A24" s="109" t="s">
        <v>291</v>
      </c>
      <c r="B24" s="436" t="s">
        <v>292</v>
      </c>
      <c r="C24" s="437"/>
      <c r="D24" s="437"/>
      <c r="E24" s="437"/>
      <c r="F24" s="437"/>
      <c r="G24" s="438"/>
      <c r="H24" s="104"/>
      <c r="I24" s="105"/>
      <c r="J24" s="105"/>
      <c r="K24" s="106"/>
      <c r="L24" s="106"/>
    </row>
    <row r="25" spans="1:12" x14ac:dyDescent="0.25">
      <c r="A25" s="81" t="s">
        <v>103</v>
      </c>
      <c r="B25" s="436" t="s">
        <v>293</v>
      </c>
      <c r="C25" s="437"/>
      <c r="D25" s="437"/>
      <c r="E25" s="437"/>
      <c r="F25" s="437"/>
      <c r="G25" s="438"/>
      <c r="H25" s="110"/>
      <c r="I25" s="105"/>
      <c r="J25" s="105"/>
      <c r="K25" s="106"/>
      <c r="L25" s="106"/>
    </row>
    <row r="26" spans="1:12" x14ac:dyDescent="0.25">
      <c r="A26" s="81">
        <v>1</v>
      </c>
      <c r="B26" s="436" t="s">
        <v>294</v>
      </c>
      <c r="C26" s="437"/>
      <c r="D26" s="437"/>
      <c r="E26" s="437"/>
      <c r="F26" s="437"/>
      <c r="G26" s="438"/>
      <c r="H26" s="110"/>
      <c r="I26" s="105"/>
      <c r="J26" s="105"/>
      <c r="K26" s="106"/>
      <c r="L26" s="106"/>
    </row>
    <row r="27" spans="1:12" ht="300" x14ac:dyDescent="0.25">
      <c r="A27" s="75" t="s">
        <v>141</v>
      </c>
      <c r="B27" s="103" t="s">
        <v>295</v>
      </c>
      <c r="C27" s="103"/>
      <c r="D27" s="111" t="s">
        <v>632</v>
      </c>
      <c r="E27" s="111" t="s">
        <v>633</v>
      </c>
      <c r="F27" s="40" t="s">
        <v>120</v>
      </c>
      <c r="G27" s="37" t="s">
        <v>629</v>
      </c>
      <c r="H27" s="112">
        <v>10</v>
      </c>
      <c r="I27" s="105">
        <f>+J23+1</f>
        <v>46003</v>
      </c>
      <c r="J27" s="105">
        <f t="shared" si="0"/>
        <v>46013</v>
      </c>
      <c r="K27" s="108" t="s">
        <v>296</v>
      </c>
      <c r="L27" s="113" t="s">
        <v>297</v>
      </c>
    </row>
    <row r="28" spans="1:12" ht="177" customHeight="1" x14ac:dyDescent="0.25">
      <c r="A28" s="75" t="s">
        <v>145</v>
      </c>
      <c r="B28" s="103" t="s">
        <v>298</v>
      </c>
      <c r="C28" s="103"/>
      <c r="D28" s="111" t="s">
        <v>632</v>
      </c>
      <c r="E28" s="111"/>
      <c r="F28" s="114" t="s">
        <v>299</v>
      </c>
      <c r="G28" s="111"/>
      <c r="H28" s="115">
        <v>10</v>
      </c>
      <c r="I28" s="105">
        <f>+J27+1</f>
        <v>46014</v>
      </c>
      <c r="J28" s="105">
        <f t="shared" si="0"/>
        <v>46024</v>
      </c>
      <c r="K28" s="116" t="s">
        <v>300</v>
      </c>
      <c r="L28" s="116" t="s">
        <v>301</v>
      </c>
    </row>
    <row r="29" spans="1:12" ht="56.25" x14ac:dyDescent="0.25">
      <c r="A29" s="75" t="s">
        <v>148</v>
      </c>
      <c r="B29" s="103" t="s">
        <v>302</v>
      </c>
      <c r="C29" s="103"/>
      <c r="D29" s="111" t="s">
        <v>632</v>
      </c>
      <c r="E29" s="111"/>
      <c r="F29" s="40"/>
      <c r="G29" s="111"/>
      <c r="H29" s="115">
        <v>10</v>
      </c>
      <c r="I29" s="105">
        <f t="shared" ref="I29:I30" si="4">+J28+1</f>
        <v>46025</v>
      </c>
      <c r="J29" s="105">
        <f t="shared" si="0"/>
        <v>46035</v>
      </c>
      <c r="K29" s="116"/>
      <c r="L29" s="116"/>
    </row>
    <row r="30" spans="1:12" ht="82.5" x14ac:dyDescent="0.25">
      <c r="A30" s="75" t="s">
        <v>303</v>
      </c>
      <c r="B30" s="103" t="s">
        <v>304</v>
      </c>
      <c r="C30" s="103"/>
      <c r="D30" s="111" t="s">
        <v>632</v>
      </c>
      <c r="E30" s="111" t="s">
        <v>305</v>
      </c>
      <c r="F30" s="111" t="s">
        <v>306</v>
      </c>
      <c r="G30" s="111" t="s">
        <v>629</v>
      </c>
      <c r="H30" s="115">
        <v>10</v>
      </c>
      <c r="I30" s="105">
        <f t="shared" si="4"/>
        <v>46036</v>
      </c>
      <c r="J30" s="105">
        <f t="shared" si="0"/>
        <v>46046</v>
      </c>
      <c r="K30" s="113" t="s">
        <v>471</v>
      </c>
      <c r="L30" s="116" t="s">
        <v>307</v>
      </c>
    </row>
    <row r="31" spans="1:12" x14ac:dyDescent="0.25">
      <c r="A31" s="81">
        <v>2</v>
      </c>
      <c r="B31" s="436" t="s">
        <v>308</v>
      </c>
      <c r="C31" s="437"/>
      <c r="D31" s="437"/>
      <c r="E31" s="437"/>
      <c r="F31" s="437"/>
      <c r="G31" s="438"/>
      <c r="H31" s="110"/>
      <c r="I31" s="105"/>
      <c r="J31" s="105"/>
      <c r="K31" s="106"/>
      <c r="L31" s="106"/>
    </row>
    <row r="32" spans="1:12" ht="187.5" x14ac:dyDescent="0.25">
      <c r="A32" s="75" t="s">
        <v>155</v>
      </c>
      <c r="B32" s="103" t="s">
        <v>309</v>
      </c>
      <c r="C32" s="103"/>
      <c r="D32" s="111" t="s">
        <v>632</v>
      </c>
      <c r="E32" s="111"/>
      <c r="F32" s="40" t="s">
        <v>310</v>
      </c>
      <c r="G32" s="117"/>
      <c r="H32" s="112">
        <v>20</v>
      </c>
      <c r="I32" s="105">
        <f>+J30+1</f>
        <v>46047</v>
      </c>
      <c r="J32" s="105">
        <f t="shared" si="0"/>
        <v>46067</v>
      </c>
      <c r="K32" s="106" t="s">
        <v>311</v>
      </c>
      <c r="L32" s="106" t="s">
        <v>312</v>
      </c>
    </row>
    <row r="33" spans="1:12" ht="131.25" x14ac:dyDescent="0.25">
      <c r="A33" s="75" t="s">
        <v>158</v>
      </c>
      <c r="B33" s="103" t="s">
        <v>313</v>
      </c>
      <c r="C33" s="103"/>
      <c r="D33" s="111" t="s">
        <v>633</v>
      </c>
      <c r="E33" s="111" t="s">
        <v>314</v>
      </c>
      <c r="F33" s="111" t="s">
        <v>315</v>
      </c>
      <c r="G33" s="111" t="s">
        <v>629</v>
      </c>
      <c r="H33" s="112">
        <v>10</v>
      </c>
      <c r="I33" s="105">
        <f>+J32+1</f>
        <v>46068</v>
      </c>
      <c r="J33" s="105">
        <f t="shared" si="0"/>
        <v>46078</v>
      </c>
      <c r="K33" s="106" t="s">
        <v>316</v>
      </c>
      <c r="L33" s="106"/>
    </row>
    <row r="34" spans="1:12" ht="131.25" x14ac:dyDescent="0.25">
      <c r="A34" s="75" t="s">
        <v>162</v>
      </c>
      <c r="B34" s="103" t="s">
        <v>317</v>
      </c>
      <c r="C34" s="103"/>
      <c r="D34" s="111" t="s">
        <v>629</v>
      </c>
      <c r="E34" s="111"/>
      <c r="F34" s="111"/>
      <c r="G34" s="117"/>
      <c r="H34" s="104">
        <v>10</v>
      </c>
      <c r="I34" s="105">
        <f t="shared" ref="I34:I38" si="5">+J33+1</f>
        <v>46079</v>
      </c>
      <c r="J34" s="105">
        <f t="shared" si="0"/>
        <v>46089</v>
      </c>
      <c r="K34" s="106" t="s">
        <v>316</v>
      </c>
      <c r="L34" s="106"/>
    </row>
    <row r="35" spans="1:12" ht="150" x14ac:dyDescent="0.25">
      <c r="A35" s="75" t="s">
        <v>318</v>
      </c>
      <c r="B35" s="103" t="s">
        <v>319</v>
      </c>
      <c r="C35" s="103"/>
      <c r="D35" s="111" t="s">
        <v>632</v>
      </c>
      <c r="E35" s="111" t="s">
        <v>320</v>
      </c>
      <c r="F35" s="111"/>
      <c r="G35" s="111"/>
      <c r="H35" s="104">
        <v>10</v>
      </c>
      <c r="I35" s="105">
        <f t="shared" si="5"/>
        <v>46090</v>
      </c>
      <c r="J35" s="105">
        <f t="shared" si="0"/>
        <v>46100</v>
      </c>
      <c r="K35" s="106" t="s">
        <v>321</v>
      </c>
      <c r="L35" s="106"/>
    </row>
    <row r="36" spans="1:12" ht="168.75" x14ac:dyDescent="0.25">
      <c r="A36" s="75" t="s">
        <v>322</v>
      </c>
      <c r="B36" s="103" t="s">
        <v>323</v>
      </c>
      <c r="C36" s="103"/>
      <c r="D36" s="111" t="s">
        <v>632</v>
      </c>
      <c r="E36" s="111" t="s">
        <v>320</v>
      </c>
      <c r="F36" s="111"/>
      <c r="G36" s="111"/>
      <c r="H36" s="104">
        <v>3</v>
      </c>
      <c r="I36" s="105">
        <f t="shared" si="5"/>
        <v>46101</v>
      </c>
      <c r="J36" s="105">
        <f t="shared" si="0"/>
        <v>46104</v>
      </c>
      <c r="K36" s="106" t="s">
        <v>324</v>
      </c>
      <c r="L36" s="106"/>
    </row>
    <row r="37" spans="1:12" ht="349.5" customHeight="1" x14ac:dyDescent="0.25">
      <c r="A37" s="75" t="s">
        <v>325</v>
      </c>
      <c r="B37" s="103" t="s">
        <v>326</v>
      </c>
      <c r="C37" s="103"/>
      <c r="D37" s="111" t="s">
        <v>320</v>
      </c>
      <c r="E37" s="111"/>
      <c r="F37" s="111"/>
      <c r="G37" s="111"/>
      <c r="H37" s="104">
        <v>5</v>
      </c>
      <c r="I37" s="105">
        <f t="shared" si="5"/>
        <v>46105</v>
      </c>
      <c r="J37" s="105">
        <f t="shared" si="0"/>
        <v>46110</v>
      </c>
      <c r="K37" s="108" t="s">
        <v>327</v>
      </c>
      <c r="L37" s="116" t="s">
        <v>328</v>
      </c>
    </row>
    <row r="38" spans="1:12" ht="333" customHeight="1" x14ac:dyDescent="0.25">
      <c r="A38" s="75" t="s">
        <v>329</v>
      </c>
      <c r="B38" s="103" t="s">
        <v>330</v>
      </c>
      <c r="C38" s="103"/>
      <c r="D38" s="111" t="s">
        <v>320</v>
      </c>
      <c r="E38" s="111"/>
      <c r="F38" s="111"/>
      <c r="G38" s="111"/>
      <c r="H38" s="104">
        <v>30</v>
      </c>
      <c r="I38" s="105">
        <f t="shared" si="5"/>
        <v>46111</v>
      </c>
      <c r="J38" s="105">
        <f t="shared" si="0"/>
        <v>46141</v>
      </c>
      <c r="K38" s="113" t="s">
        <v>331</v>
      </c>
      <c r="L38" s="108" t="s">
        <v>332</v>
      </c>
    </row>
    <row r="39" spans="1:12" ht="204" customHeight="1" x14ac:dyDescent="0.25">
      <c r="A39" s="75" t="s">
        <v>333</v>
      </c>
      <c r="B39" s="103" t="s">
        <v>334</v>
      </c>
      <c r="C39" s="103"/>
      <c r="D39" s="111" t="s">
        <v>335</v>
      </c>
      <c r="E39" s="111" t="s">
        <v>320</v>
      </c>
      <c r="F39" s="111"/>
      <c r="G39" s="111"/>
      <c r="H39" s="104"/>
      <c r="I39" s="105"/>
      <c r="J39" s="105"/>
      <c r="K39" s="106" t="s">
        <v>336</v>
      </c>
      <c r="L39" s="106"/>
    </row>
    <row r="40" spans="1:12" ht="364.5" customHeight="1" x14ac:dyDescent="0.25">
      <c r="A40" s="75" t="s">
        <v>333</v>
      </c>
      <c r="B40" s="103" t="s">
        <v>337</v>
      </c>
      <c r="C40" s="103"/>
      <c r="D40" s="111" t="s">
        <v>320</v>
      </c>
      <c r="E40" s="111"/>
      <c r="F40" s="111"/>
      <c r="G40" s="111"/>
      <c r="H40" s="104"/>
      <c r="I40" s="105"/>
      <c r="J40" s="105"/>
      <c r="K40" s="38" t="s">
        <v>338</v>
      </c>
      <c r="L40" s="113" t="s">
        <v>339</v>
      </c>
    </row>
    <row r="41" spans="1:12" ht="225" x14ac:dyDescent="0.25">
      <c r="A41" s="75" t="s">
        <v>333</v>
      </c>
      <c r="B41" s="103" t="s">
        <v>340</v>
      </c>
      <c r="C41" s="103"/>
      <c r="D41" s="111" t="s">
        <v>335</v>
      </c>
      <c r="E41" s="111" t="s">
        <v>320</v>
      </c>
      <c r="F41" s="111" t="s">
        <v>341</v>
      </c>
      <c r="G41" s="111"/>
      <c r="H41" s="104"/>
      <c r="I41" s="105"/>
      <c r="J41" s="105"/>
      <c r="K41" s="106" t="s">
        <v>342</v>
      </c>
      <c r="L41" s="108"/>
    </row>
    <row r="42" spans="1:12" ht="393.75" x14ac:dyDescent="0.25">
      <c r="A42" s="75" t="s">
        <v>343</v>
      </c>
      <c r="B42" s="106" t="s">
        <v>344</v>
      </c>
      <c r="C42" s="103"/>
      <c r="D42" s="111" t="s">
        <v>320</v>
      </c>
      <c r="E42" s="111" t="s">
        <v>335</v>
      </c>
      <c r="F42" s="40" t="s">
        <v>637</v>
      </c>
      <c r="G42" s="111"/>
      <c r="H42" s="104">
        <v>1</v>
      </c>
      <c r="I42" s="105">
        <f>+J38+1</f>
        <v>46142</v>
      </c>
      <c r="J42" s="105">
        <f>IFERROR(DATE(YEAR(I42),MONTH(I42),DAY(I42))+H42,"0")</f>
        <v>46143</v>
      </c>
      <c r="K42" s="106" t="s">
        <v>345</v>
      </c>
      <c r="L42" s="106"/>
    </row>
    <row r="43" spans="1:12" x14ac:dyDescent="0.25">
      <c r="A43" s="81">
        <v>3</v>
      </c>
      <c r="B43" s="436" t="s">
        <v>346</v>
      </c>
      <c r="C43" s="437"/>
      <c r="D43" s="437"/>
      <c r="E43" s="437"/>
      <c r="F43" s="438"/>
      <c r="G43" s="40"/>
      <c r="H43" s="110"/>
      <c r="I43" s="105"/>
      <c r="J43" s="105"/>
      <c r="K43" s="106"/>
      <c r="L43" s="106"/>
    </row>
    <row r="44" spans="1:12" ht="204.75" x14ac:dyDescent="0.25">
      <c r="A44" s="75" t="s">
        <v>166</v>
      </c>
      <c r="B44" s="103" t="s">
        <v>347</v>
      </c>
      <c r="C44" s="103"/>
      <c r="D44" s="117" t="s">
        <v>629</v>
      </c>
      <c r="E44" s="111"/>
      <c r="F44" s="111"/>
      <c r="G44" s="111"/>
      <c r="H44" s="111">
        <v>5</v>
      </c>
      <c r="I44" s="105">
        <f>+J42+1</f>
        <v>46144</v>
      </c>
      <c r="J44" s="105">
        <f t="shared" ref="J44:J50" si="6">IFERROR(DATE(YEAR(I44),MONTH(I44),DAY(I44))+H44,"0")</f>
        <v>46149</v>
      </c>
      <c r="K44" s="118" t="s">
        <v>348</v>
      </c>
      <c r="L44" s="106"/>
    </row>
    <row r="45" spans="1:12" ht="168.75" x14ac:dyDescent="0.25">
      <c r="A45" s="75" t="s">
        <v>170</v>
      </c>
      <c r="B45" s="103" t="s">
        <v>349</v>
      </c>
      <c r="C45" s="103"/>
      <c r="D45" s="117" t="s">
        <v>350</v>
      </c>
      <c r="E45" s="111" t="s">
        <v>351</v>
      </c>
      <c r="F45" s="111"/>
      <c r="G45" s="111"/>
      <c r="H45" s="111">
        <v>5</v>
      </c>
      <c r="I45" s="105">
        <f>+J44+1</f>
        <v>46150</v>
      </c>
      <c r="J45" s="105">
        <f t="shared" si="6"/>
        <v>46155</v>
      </c>
      <c r="K45" s="119" t="s">
        <v>352</v>
      </c>
      <c r="L45" s="106"/>
    </row>
    <row r="46" spans="1:12" ht="93.75" x14ac:dyDescent="0.25">
      <c r="A46" s="75" t="s">
        <v>174</v>
      </c>
      <c r="B46" s="103" t="s">
        <v>353</v>
      </c>
      <c r="C46" s="103"/>
      <c r="D46" s="111" t="s">
        <v>351</v>
      </c>
      <c r="E46" s="111"/>
      <c r="F46" s="111"/>
      <c r="G46" s="111"/>
      <c r="H46" s="111">
        <v>90</v>
      </c>
      <c r="I46" s="105">
        <f t="shared" ref="I46:I49" si="7">+J45+1</f>
        <v>46156</v>
      </c>
      <c r="J46" s="105">
        <f t="shared" si="6"/>
        <v>46246</v>
      </c>
      <c r="K46" s="119" t="s">
        <v>354</v>
      </c>
      <c r="L46" s="106" t="s">
        <v>355</v>
      </c>
    </row>
    <row r="47" spans="1:12" ht="112.5" x14ac:dyDescent="0.25">
      <c r="A47" s="75" t="s">
        <v>177</v>
      </c>
      <c r="B47" s="103" t="s">
        <v>356</v>
      </c>
      <c r="C47" s="103"/>
      <c r="D47" s="111" t="s">
        <v>350</v>
      </c>
      <c r="E47" s="40" t="s">
        <v>633</v>
      </c>
      <c r="F47" s="111"/>
      <c r="G47" s="111"/>
      <c r="H47" s="111">
        <v>5</v>
      </c>
      <c r="I47" s="105">
        <f t="shared" si="7"/>
        <v>46247</v>
      </c>
      <c r="J47" s="105">
        <f t="shared" si="6"/>
        <v>46252</v>
      </c>
      <c r="K47" s="119" t="s">
        <v>357</v>
      </c>
      <c r="L47" s="106"/>
    </row>
    <row r="48" spans="1:12" ht="330.75" x14ac:dyDescent="0.25">
      <c r="A48" s="75" t="s">
        <v>180</v>
      </c>
      <c r="B48" s="103" t="s">
        <v>358</v>
      </c>
      <c r="C48" s="103"/>
      <c r="D48" s="111" t="s">
        <v>633</v>
      </c>
      <c r="E48" s="111"/>
      <c r="F48" s="111"/>
      <c r="G48" s="117" t="s">
        <v>629</v>
      </c>
      <c r="H48" s="111">
        <v>30</v>
      </c>
      <c r="I48" s="105">
        <f t="shared" si="7"/>
        <v>46253</v>
      </c>
      <c r="J48" s="105">
        <f t="shared" si="6"/>
        <v>46283</v>
      </c>
      <c r="K48" s="113" t="s">
        <v>359</v>
      </c>
      <c r="L48" s="106" t="s">
        <v>360</v>
      </c>
    </row>
    <row r="49" spans="1:12" ht="168.75" customHeight="1" x14ac:dyDescent="0.25">
      <c r="A49" s="75" t="s">
        <v>183</v>
      </c>
      <c r="B49" s="103" t="s">
        <v>361</v>
      </c>
      <c r="C49" s="103"/>
      <c r="D49" s="40" t="s">
        <v>629</v>
      </c>
      <c r="E49" s="111" t="s">
        <v>362</v>
      </c>
      <c r="F49" s="111"/>
      <c r="G49" s="111"/>
      <c r="H49" s="111">
        <v>10</v>
      </c>
      <c r="I49" s="105">
        <f t="shared" si="7"/>
        <v>46284</v>
      </c>
      <c r="J49" s="105">
        <f t="shared" si="6"/>
        <v>46294</v>
      </c>
      <c r="K49" s="108" t="s">
        <v>363</v>
      </c>
      <c r="L49" s="106" t="s">
        <v>364</v>
      </c>
    </row>
    <row r="50" spans="1:12" ht="243.75" x14ac:dyDescent="0.25">
      <c r="A50" s="81" t="s">
        <v>114</v>
      </c>
      <c r="B50" s="120" t="s">
        <v>365</v>
      </c>
      <c r="C50" s="120"/>
      <c r="D50" s="111" t="s">
        <v>172</v>
      </c>
      <c r="E50" s="111" t="s">
        <v>268</v>
      </c>
      <c r="F50" s="111" t="s">
        <v>366</v>
      </c>
      <c r="G50" s="111"/>
      <c r="H50" s="121">
        <f>4*30</f>
        <v>120</v>
      </c>
      <c r="I50" s="122">
        <f>+J49+1</f>
        <v>46295</v>
      </c>
      <c r="J50" s="105">
        <f t="shared" si="6"/>
        <v>46415</v>
      </c>
      <c r="K50" s="108"/>
      <c r="L50" s="108" t="s">
        <v>367</v>
      </c>
    </row>
    <row r="51" spans="1:12" x14ac:dyDescent="0.25">
      <c r="A51" s="81" t="s">
        <v>125</v>
      </c>
      <c r="B51" s="436" t="s">
        <v>368</v>
      </c>
      <c r="C51" s="437"/>
      <c r="D51" s="437"/>
      <c r="E51" s="437"/>
      <c r="F51" s="437"/>
      <c r="G51" s="438"/>
      <c r="H51" s="104"/>
      <c r="I51" s="123"/>
      <c r="J51" s="105"/>
      <c r="K51" s="106"/>
      <c r="L51" s="106"/>
    </row>
    <row r="52" spans="1:12" x14ac:dyDescent="0.25">
      <c r="A52" s="81">
        <v>1</v>
      </c>
      <c r="B52" s="436" t="s">
        <v>369</v>
      </c>
      <c r="C52" s="437"/>
      <c r="D52" s="437"/>
      <c r="E52" s="437"/>
      <c r="F52" s="437"/>
      <c r="G52" s="438"/>
      <c r="H52" s="104"/>
      <c r="I52" s="123"/>
      <c r="J52" s="105"/>
      <c r="K52" s="106"/>
      <c r="L52" s="106"/>
    </row>
    <row r="53" spans="1:12" ht="83.25" customHeight="1" x14ac:dyDescent="0.25">
      <c r="A53" s="77" t="s">
        <v>141</v>
      </c>
      <c r="B53" s="124" t="s">
        <v>370</v>
      </c>
      <c r="C53" s="124"/>
      <c r="D53" s="125" t="s">
        <v>172</v>
      </c>
      <c r="E53" s="125" t="s">
        <v>268</v>
      </c>
      <c r="F53" s="125" t="s">
        <v>629</v>
      </c>
      <c r="G53" s="125"/>
      <c r="H53" s="126">
        <f>3*30</f>
        <v>90</v>
      </c>
      <c r="I53" s="127">
        <f>+J50+1</f>
        <v>46416</v>
      </c>
      <c r="J53" s="105">
        <f t="shared" ref="J53:J59" si="8">IFERROR(DATE(YEAR(I53),MONTH(I53),DAY(I53))+H53,"0")</f>
        <v>46506</v>
      </c>
      <c r="K53" s="106"/>
      <c r="L53" s="106"/>
    </row>
    <row r="54" spans="1:12" ht="83.25" customHeight="1" x14ac:dyDescent="0.25">
      <c r="A54" s="75" t="s">
        <v>145</v>
      </c>
      <c r="B54" s="128" t="s">
        <v>371</v>
      </c>
      <c r="C54" s="128"/>
      <c r="D54" s="40" t="s">
        <v>172</v>
      </c>
      <c r="E54" s="40" t="s">
        <v>268</v>
      </c>
      <c r="F54" s="40" t="s">
        <v>634</v>
      </c>
      <c r="G54" s="40"/>
      <c r="H54" s="111">
        <v>20</v>
      </c>
      <c r="I54" s="105">
        <f>+J53+1</f>
        <v>46507</v>
      </c>
      <c r="J54" s="105">
        <f t="shared" si="8"/>
        <v>46527</v>
      </c>
      <c r="K54" s="106"/>
      <c r="L54" s="106"/>
    </row>
    <row r="55" spans="1:12" ht="83.25" customHeight="1" x14ac:dyDescent="0.25">
      <c r="A55" s="75" t="s">
        <v>148</v>
      </c>
      <c r="B55" s="128" t="s">
        <v>372</v>
      </c>
      <c r="C55" s="128"/>
      <c r="D55" s="40" t="s">
        <v>172</v>
      </c>
      <c r="E55" s="40" t="s">
        <v>269</v>
      </c>
      <c r="F55" s="40" t="s">
        <v>268</v>
      </c>
      <c r="G55" s="40"/>
      <c r="H55" s="111">
        <v>15</v>
      </c>
      <c r="I55" s="105">
        <f t="shared" ref="I55:I59" si="9">+J54+1</f>
        <v>46528</v>
      </c>
      <c r="J55" s="105">
        <f t="shared" si="8"/>
        <v>46543</v>
      </c>
      <c r="K55" s="106"/>
      <c r="L55" s="106"/>
    </row>
    <row r="56" spans="1:12" ht="83.25" customHeight="1" x14ac:dyDescent="0.25">
      <c r="A56" s="75" t="s">
        <v>303</v>
      </c>
      <c r="B56" s="128" t="s">
        <v>373</v>
      </c>
      <c r="C56" s="128"/>
      <c r="D56" s="40" t="s">
        <v>172</v>
      </c>
      <c r="E56" s="40" t="s">
        <v>268</v>
      </c>
      <c r="F56" s="40" t="s">
        <v>268</v>
      </c>
      <c r="G56" s="40" t="s">
        <v>172</v>
      </c>
      <c r="H56" s="111">
        <v>7</v>
      </c>
      <c r="I56" s="105">
        <f t="shared" si="9"/>
        <v>46544</v>
      </c>
      <c r="J56" s="105">
        <f t="shared" si="8"/>
        <v>46551</v>
      </c>
      <c r="K56" s="106"/>
      <c r="L56" s="106"/>
    </row>
    <row r="57" spans="1:12" ht="83.25" customHeight="1" x14ac:dyDescent="0.25">
      <c r="A57" s="75" t="s">
        <v>374</v>
      </c>
      <c r="B57" s="128" t="s">
        <v>375</v>
      </c>
      <c r="C57" s="128"/>
      <c r="D57" s="40" t="s">
        <v>172</v>
      </c>
      <c r="E57" s="40" t="s">
        <v>268</v>
      </c>
      <c r="F57" s="40" t="s">
        <v>269</v>
      </c>
      <c r="G57" s="40" t="s">
        <v>172</v>
      </c>
      <c r="H57" s="111">
        <v>30</v>
      </c>
      <c r="I57" s="105">
        <f t="shared" si="9"/>
        <v>46552</v>
      </c>
      <c r="J57" s="105">
        <f t="shared" si="8"/>
        <v>46582</v>
      </c>
      <c r="K57" s="106"/>
      <c r="L57" s="106"/>
    </row>
    <row r="58" spans="1:12" ht="83.25" customHeight="1" x14ac:dyDescent="0.25">
      <c r="A58" s="75" t="s">
        <v>376</v>
      </c>
      <c r="B58" s="128" t="s">
        <v>377</v>
      </c>
      <c r="C58" s="128"/>
      <c r="D58" s="40" t="s">
        <v>172</v>
      </c>
      <c r="E58" s="40" t="s">
        <v>268</v>
      </c>
      <c r="F58" s="40" t="s">
        <v>269</v>
      </c>
      <c r="G58" s="40" t="s">
        <v>172</v>
      </c>
      <c r="H58" s="111">
        <v>20</v>
      </c>
      <c r="I58" s="105">
        <f t="shared" si="9"/>
        <v>46583</v>
      </c>
      <c r="J58" s="105">
        <f t="shared" si="8"/>
        <v>46603</v>
      </c>
      <c r="K58" s="106"/>
      <c r="L58" s="106"/>
    </row>
    <row r="59" spans="1:12" x14ac:dyDescent="0.25">
      <c r="A59" s="81" t="s">
        <v>137</v>
      </c>
      <c r="B59" s="436" t="s">
        <v>378</v>
      </c>
      <c r="C59" s="437"/>
      <c r="D59" s="437"/>
      <c r="E59" s="437"/>
      <c r="F59" s="437"/>
      <c r="G59" s="438"/>
      <c r="H59" s="110">
        <v>30</v>
      </c>
      <c r="I59" s="105">
        <f t="shared" si="9"/>
        <v>46604</v>
      </c>
      <c r="J59" s="105">
        <f t="shared" si="8"/>
        <v>46634</v>
      </c>
      <c r="K59" s="106"/>
      <c r="L59" s="106"/>
    </row>
    <row r="60" spans="1:12" ht="33" x14ac:dyDescent="0.25">
      <c r="A60" s="75">
        <v>1</v>
      </c>
      <c r="B60" s="103" t="s">
        <v>379</v>
      </c>
      <c r="C60" s="103"/>
      <c r="D60" s="111" t="s">
        <v>172</v>
      </c>
      <c r="E60" s="111" t="s">
        <v>268</v>
      </c>
      <c r="F60" s="111" t="s">
        <v>380</v>
      </c>
      <c r="G60" s="111"/>
      <c r="H60" s="104"/>
      <c r="I60" s="123"/>
      <c r="J60" s="105"/>
      <c r="K60" s="106"/>
      <c r="L60" s="106"/>
    </row>
    <row r="61" spans="1:12" ht="66" x14ac:dyDescent="0.25">
      <c r="A61" s="75">
        <v>2</v>
      </c>
      <c r="B61" s="103" t="s">
        <v>381</v>
      </c>
      <c r="C61" s="103"/>
      <c r="D61" s="111" t="s">
        <v>172</v>
      </c>
      <c r="E61" s="111" t="s">
        <v>268</v>
      </c>
      <c r="F61" s="129" t="s">
        <v>382</v>
      </c>
      <c r="G61" s="111"/>
      <c r="H61" s="104"/>
      <c r="I61" s="123"/>
      <c r="J61" s="105"/>
      <c r="K61" s="106"/>
      <c r="L61" s="106"/>
    </row>
    <row r="62" spans="1:12" ht="132" x14ac:dyDescent="0.25">
      <c r="A62" s="75">
        <v>3</v>
      </c>
      <c r="B62" s="103" t="s">
        <v>383</v>
      </c>
      <c r="C62" s="103"/>
      <c r="D62" s="111" t="s">
        <v>172</v>
      </c>
      <c r="E62" s="111" t="s">
        <v>268</v>
      </c>
      <c r="F62" s="111" t="s">
        <v>638</v>
      </c>
      <c r="G62" s="111"/>
      <c r="H62" s="104"/>
      <c r="I62" s="123"/>
      <c r="J62" s="105"/>
      <c r="K62" s="106"/>
      <c r="L62" s="106"/>
    </row>
    <row r="63" spans="1:12" ht="132" x14ac:dyDescent="0.25">
      <c r="A63" s="75">
        <v>4</v>
      </c>
      <c r="B63" s="103" t="s">
        <v>384</v>
      </c>
      <c r="C63" s="103"/>
      <c r="D63" s="111" t="s">
        <v>172</v>
      </c>
      <c r="E63" s="111" t="s">
        <v>268</v>
      </c>
      <c r="F63" s="111" t="s">
        <v>638</v>
      </c>
      <c r="G63" s="111"/>
      <c r="H63" s="104"/>
      <c r="I63" s="123"/>
      <c r="J63" s="105"/>
      <c r="K63" s="106"/>
      <c r="L63" s="106"/>
    </row>
    <row r="64" spans="1:12" x14ac:dyDescent="0.25">
      <c r="A64" s="130" t="s">
        <v>385</v>
      </c>
      <c r="B64" s="436" t="s">
        <v>386</v>
      </c>
      <c r="C64" s="437"/>
      <c r="D64" s="437"/>
      <c r="E64" s="437"/>
      <c r="F64" s="437"/>
      <c r="G64" s="438"/>
      <c r="H64" s="131">
        <f>6*30</f>
        <v>180</v>
      </c>
      <c r="I64" s="105">
        <f>+J59+1</f>
        <v>46635</v>
      </c>
      <c r="J64" s="105">
        <f t="shared" ref="J64:J65" si="10">IFERROR(DATE(YEAR(I64),MONTH(I64),DAY(I64))+H64,"0")</f>
        <v>46815</v>
      </c>
      <c r="K64" s="132"/>
      <c r="L64" s="132"/>
    </row>
    <row r="65" spans="1:12" x14ac:dyDescent="0.25">
      <c r="A65" s="130" t="s">
        <v>387</v>
      </c>
      <c r="B65" s="436" t="s">
        <v>388</v>
      </c>
      <c r="C65" s="437"/>
      <c r="D65" s="437"/>
      <c r="E65" s="437"/>
      <c r="F65" s="437"/>
      <c r="G65" s="438"/>
      <c r="H65" s="133">
        <v>30</v>
      </c>
      <c r="I65" s="134">
        <f>+J64+1</f>
        <v>46816</v>
      </c>
      <c r="J65" s="105">
        <f t="shared" si="10"/>
        <v>46846</v>
      </c>
      <c r="K65" s="132"/>
      <c r="L65" s="132"/>
    </row>
    <row r="66" spans="1:12" ht="89.25" customHeight="1" x14ac:dyDescent="0.25">
      <c r="A66" s="135">
        <v>1</v>
      </c>
      <c r="B66" s="136" t="s">
        <v>389</v>
      </c>
      <c r="C66" s="136"/>
      <c r="D66" s="111" t="s">
        <v>172</v>
      </c>
      <c r="E66" s="129" t="s">
        <v>269</v>
      </c>
      <c r="F66" s="129" t="s">
        <v>629</v>
      </c>
      <c r="G66" s="129"/>
      <c r="H66" s="137"/>
      <c r="I66" s="138"/>
      <c r="J66" s="105"/>
      <c r="K66" s="132"/>
      <c r="L66" s="132"/>
    </row>
    <row r="67" spans="1:12" ht="89.25" customHeight="1" x14ac:dyDescent="0.25">
      <c r="A67" s="135">
        <v>2</v>
      </c>
      <c r="B67" s="136" t="s">
        <v>390</v>
      </c>
      <c r="C67" s="136"/>
      <c r="D67" s="111" t="s">
        <v>172</v>
      </c>
      <c r="E67" s="129" t="s">
        <v>382</v>
      </c>
      <c r="F67" s="129" t="s">
        <v>635</v>
      </c>
      <c r="G67" s="129"/>
      <c r="H67" s="137"/>
      <c r="I67" s="138"/>
      <c r="J67" s="105"/>
      <c r="K67" s="132"/>
      <c r="L67" s="132"/>
    </row>
    <row r="68" spans="1:12" ht="89.25" customHeight="1" x14ac:dyDescent="0.25">
      <c r="A68" s="135">
        <v>3</v>
      </c>
      <c r="B68" s="136" t="s">
        <v>391</v>
      </c>
      <c r="C68" s="136"/>
      <c r="D68" s="111" t="s">
        <v>172</v>
      </c>
      <c r="E68" s="129" t="s">
        <v>382</v>
      </c>
      <c r="F68" s="129" t="s">
        <v>635</v>
      </c>
      <c r="G68" s="129"/>
      <c r="H68" s="137"/>
      <c r="I68" s="138"/>
      <c r="J68" s="105"/>
      <c r="K68" s="132"/>
      <c r="L68" s="132"/>
    </row>
    <row r="69" spans="1:12" ht="89.25" customHeight="1" x14ac:dyDescent="0.25">
      <c r="A69" s="135">
        <v>4</v>
      </c>
      <c r="B69" s="136" t="s">
        <v>392</v>
      </c>
      <c r="C69" s="136"/>
      <c r="D69" s="111" t="s">
        <v>172</v>
      </c>
      <c r="E69" s="129" t="s">
        <v>393</v>
      </c>
      <c r="F69" s="129" t="s">
        <v>635</v>
      </c>
      <c r="G69" s="129"/>
      <c r="H69" s="137"/>
      <c r="I69" s="138"/>
      <c r="J69" s="105"/>
      <c r="K69" s="132"/>
      <c r="L69" s="132"/>
    </row>
    <row r="70" spans="1:12" ht="89.25" customHeight="1" x14ac:dyDescent="0.25">
      <c r="A70" s="135">
        <v>5</v>
      </c>
      <c r="B70" s="136" t="s">
        <v>394</v>
      </c>
      <c r="C70" s="136"/>
      <c r="D70" s="111" t="s">
        <v>172</v>
      </c>
      <c r="E70" s="129" t="s">
        <v>395</v>
      </c>
      <c r="F70" s="129" t="s">
        <v>635</v>
      </c>
      <c r="G70" s="129"/>
      <c r="H70" s="137"/>
      <c r="I70" s="138"/>
      <c r="J70" s="105"/>
      <c r="K70" s="132"/>
      <c r="L70" s="132"/>
    </row>
    <row r="71" spans="1:12" ht="89.25" customHeight="1" x14ac:dyDescent="0.25">
      <c r="A71" s="135">
        <v>6</v>
      </c>
      <c r="B71" s="136" t="s">
        <v>396</v>
      </c>
      <c r="C71" s="136"/>
      <c r="D71" s="111" t="s">
        <v>172</v>
      </c>
      <c r="E71" s="129" t="s">
        <v>395</v>
      </c>
      <c r="F71" s="129" t="s">
        <v>635</v>
      </c>
      <c r="G71" s="129"/>
      <c r="H71" s="137"/>
      <c r="I71" s="138"/>
      <c r="J71" s="105"/>
      <c r="K71" s="132"/>
      <c r="L71" s="132"/>
    </row>
    <row r="72" spans="1:12" x14ac:dyDescent="0.25">
      <c r="A72" s="130" t="s">
        <v>397</v>
      </c>
      <c r="B72" s="439" t="s">
        <v>398</v>
      </c>
      <c r="C72" s="440"/>
      <c r="D72" s="440"/>
      <c r="E72" s="440"/>
      <c r="F72" s="440"/>
      <c r="G72" s="441"/>
      <c r="H72" s="133"/>
      <c r="I72" s="138"/>
      <c r="J72" s="105"/>
      <c r="K72" s="132"/>
      <c r="L72" s="132"/>
    </row>
    <row r="73" spans="1:12" ht="112.5" x14ac:dyDescent="0.25">
      <c r="A73" s="135">
        <v>1</v>
      </c>
      <c r="B73" s="136" t="s">
        <v>399</v>
      </c>
      <c r="C73" s="136"/>
      <c r="D73" s="111" t="s">
        <v>172</v>
      </c>
      <c r="E73" s="129" t="s">
        <v>636</v>
      </c>
      <c r="F73" s="129"/>
      <c r="G73" s="129"/>
      <c r="H73" s="137">
        <v>20</v>
      </c>
      <c r="I73" s="134">
        <f>+J65+1</f>
        <v>46847</v>
      </c>
      <c r="J73" s="105">
        <f t="shared" ref="J73:J75" si="11">IFERROR(DATE(YEAR(I73),MONTH(I73),DAY(I73))+H73,"0")</f>
        <v>46867</v>
      </c>
      <c r="K73" s="132"/>
      <c r="L73" s="132"/>
    </row>
    <row r="74" spans="1:12" ht="101.25" customHeight="1" x14ac:dyDescent="0.25">
      <c r="A74" s="135">
        <f>+A73+1</f>
        <v>2</v>
      </c>
      <c r="B74" s="136" t="s">
        <v>400</v>
      </c>
      <c r="C74" s="136"/>
      <c r="D74" s="129" t="s">
        <v>401</v>
      </c>
      <c r="E74" s="129"/>
      <c r="F74" s="117"/>
      <c r="G74" s="117" t="s">
        <v>108</v>
      </c>
      <c r="H74" s="137">
        <v>15</v>
      </c>
      <c r="I74" s="134">
        <f>+J73+1</f>
        <v>46868</v>
      </c>
      <c r="J74" s="105">
        <f t="shared" si="11"/>
        <v>46883</v>
      </c>
      <c r="K74" s="132"/>
      <c r="L74" s="132"/>
    </row>
    <row r="75" spans="1:12" ht="101.25" customHeight="1" x14ac:dyDescent="0.25">
      <c r="A75" s="89">
        <f>+A74+1</f>
        <v>3</v>
      </c>
      <c r="B75" s="139" t="s">
        <v>402</v>
      </c>
      <c r="C75" s="139"/>
      <c r="D75" s="140" t="s">
        <v>108</v>
      </c>
      <c r="E75" s="141"/>
      <c r="F75" s="140"/>
      <c r="G75" s="141"/>
      <c r="H75" s="142">
        <v>15</v>
      </c>
      <c r="I75" s="143">
        <f>+J74+1</f>
        <v>46884</v>
      </c>
      <c r="J75" s="143">
        <f t="shared" si="11"/>
        <v>46899</v>
      </c>
      <c r="K75" s="144"/>
      <c r="L75" s="144"/>
    </row>
  </sheetData>
  <mergeCells count="25">
    <mergeCell ref="B8:G8"/>
    <mergeCell ref="B17:K17"/>
    <mergeCell ref="B24:G24"/>
    <mergeCell ref="B25:G25"/>
    <mergeCell ref="D6:F6"/>
    <mergeCell ref="G6:G7"/>
    <mergeCell ref="H6:J6"/>
    <mergeCell ref="K6:K7"/>
    <mergeCell ref="C6:C7"/>
    <mergeCell ref="L6:L7"/>
    <mergeCell ref="A1:L1"/>
    <mergeCell ref="B65:G65"/>
    <mergeCell ref="B72:G72"/>
    <mergeCell ref="B31:G31"/>
    <mergeCell ref="B43:F43"/>
    <mergeCell ref="B51:G51"/>
    <mergeCell ref="B52:G52"/>
    <mergeCell ref="B59:G59"/>
    <mergeCell ref="B64:G64"/>
    <mergeCell ref="B26:G26"/>
    <mergeCell ref="A2:L3"/>
    <mergeCell ref="A4:L4"/>
    <mergeCell ref="A5:J5"/>
    <mergeCell ref="A6:A7"/>
    <mergeCell ref="B6:B7"/>
  </mergeCells>
  <conditionalFormatting sqref="B73:C1048576 B5:C6 B18:C23 B17 B24:B26 B72 B66:C71 B64:B65 B60:C63 B59 B51:B52 B44:C50 B43 B31 B7:B8 B32:C42 B27:C30 B53:C58 B9:C16">
    <cfRule type="duplicateValues" dxfId="77" priority="1"/>
  </conditionalFormatting>
  <printOptions horizontalCentered="1"/>
  <pageMargins left="0" right="0" top="0.11811023622047245" bottom="0.15748031496062992" header="0.11811023622047245" footer="0.15748031496062992"/>
  <pageSetup paperSize="9" scale="65" fitToHeight="0" orientation="landscape" r:id="rId1"/>
  <headerFooter differentFirst="1">
    <oddFooter>&amp;CQuy trình đấu giá quyền sử dụng đất dự án Khu đô thị - du lịch sinh thái bãi bồi Vĩnh Mỹ&amp;R&amp;P</oddFooter>
  </headerFooter>
  <rowBreaks count="11" manualBreakCount="11">
    <brk id="16" max="11" man="1"/>
    <brk id="20" max="11" man="1"/>
    <brk id="23" max="11" man="1"/>
    <brk id="30" max="11" man="1"/>
    <brk id="35" max="11" man="1"/>
    <brk id="38" max="11" man="1"/>
    <brk id="41" max="11" man="1"/>
    <brk id="44" max="11" man="1"/>
    <brk id="48" max="11" man="1"/>
    <brk id="56" max="11" man="1"/>
    <brk id="66" max="11"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view="pageBreakPreview" zoomScale="85" zoomScaleNormal="70" zoomScaleSheetLayoutView="85" workbookViewId="0">
      <pane xSplit="1" ySplit="7" topLeftCell="B8" activePane="bottomRight" state="frozen"/>
      <selection pane="topRight" activeCell="B1" sqref="B1"/>
      <selection pane="bottomLeft" activeCell="A8" sqref="A8"/>
      <selection pane="bottomRight" activeCell="B32" sqref="B32"/>
    </sheetView>
  </sheetViews>
  <sheetFormatPr defaultColWidth="9" defaultRowHeight="20.25" x14ac:dyDescent="0.3"/>
  <cols>
    <col min="1" max="1" width="5.42578125" style="145" customWidth="1"/>
    <col min="2" max="2" width="31.28515625" style="305" customWidth="1"/>
    <col min="3" max="3" width="7.140625" style="94" customWidth="1"/>
    <col min="4" max="4" width="13.5703125" style="9" customWidth="1"/>
    <col min="5" max="5" width="12.5703125" style="9" customWidth="1"/>
    <col min="6" max="6" width="9.85546875" style="9" customWidth="1"/>
    <col min="7" max="7" width="10.42578125" style="9" customWidth="1"/>
    <col min="8" max="8" width="11.5703125" style="31" customWidth="1"/>
    <col min="9" max="9" width="14.28515625" style="154" bestFit="1" customWidth="1"/>
    <col min="10" max="10" width="15.140625" style="154" customWidth="1"/>
    <col min="11" max="11" width="60.85546875" style="148" customWidth="1"/>
    <col min="12" max="12" width="37.28515625" style="148" customWidth="1"/>
    <col min="13" max="16384" width="9" style="94"/>
  </cols>
  <sheetData>
    <row r="1" spans="1:12" ht="16.5" customHeight="1" x14ac:dyDescent="0.3">
      <c r="A1" s="394" t="s">
        <v>573</v>
      </c>
      <c r="B1" s="394"/>
      <c r="C1" s="394"/>
      <c r="D1" s="394"/>
      <c r="E1" s="394"/>
      <c r="F1" s="394"/>
      <c r="G1" s="394"/>
      <c r="H1" s="394"/>
      <c r="I1" s="394"/>
      <c r="J1" s="394"/>
      <c r="K1" s="394"/>
      <c r="L1" s="394"/>
    </row>
    <row r="2" spans="1:12" ht="18" customHeight="1" x14ac:dyDescent="0.25">
      <c r="A2" s="442" t="s">
        <v>261</v>
      </c>
      <c r="B2" s="442"/>
      <c r="C2" s="442"/>
      <c r="D2" s="442"/>
      <c r="E2" s="442"/>
      <c r="F2" s="442"/>
      <c r="G2" s="442"/>
      <c r="H2" s="442"/>
      <c r="I2" s="442"/>
      <c r="J2" s="442"/>
      <c r="K2" s="442"/>
      <c r="L2" s="442"/>
    </row>
    <row r="3" spans="1:12" ht="15.75" x14ac:dyDescent="0.25">
      <c r="A3" s="442"/>
      <c r="B3" s="442"/>
      <c r="C3" s="442"/>
      <c r="D3" s="442"/>
      <c r="E3" s="442"/>
      <c r="F3" s="442"/>
      <c r="G3" s="442"/>
      <c r="H3" s="442"/>
      <c r="I3" s="442"/>
      <c r="J3" s="442"/>
      <c r="K3" s="442"/>
      <c r="L3" s="442"/>
    </row>
    <row r="4" spans="1:12" ht="18" customHeight="1" x14ac:dyDescent="0.3">
      <c r="A4" s="443" t="s">
        <v>403</v>
      </c>
      <c r="B4" s="443"/>
      <c r="C4" s="443"/>
      <c r="D4" s="443"/>
      <c r="E4" s="443"/>
      <c r="F4" s="443"/>
      <c r="G4" s="443"/>
      <c r="H4" s="443"/>
      <c r="I4" s="443"/>
      <c r="J4" s="443"/>
      <c r="K4" s="443"/>
      <c r="L4" s="443"/>
    </row>
    <row r="5" spans="1:12" ht="15.75" x14ac:dyDescent="0.25">
      <c r="A5" s="397"/>
      <c r="B5" s="397"/>
      <c r="C5" s="397"/>
      <c r="D5" s="397"/>
      <c r="E5" s="397"/>
      <c r="F5" s="397"/>
      <c r="G5" s="397"/>
      <c r="H5" s="397"/>
      <c r="I5" s="397"/>
      <c r="J5" s="397"/>
      <c r="K5" s="94"/>
      <c r="L5" s="94"/>
    </row>
    <row r="6" spans="1:12" ht="15.75" x14ac:dyDescent="0.25">
      <c r="A6" s="435" t="s">
        <v>1</v>
      </c>
      <c r="B6" s="456" t="s">
        <v>92</v>
      </c>
      <c r="C6" s="451" t="s">
        <v>93</v>
      </c>
      <c r="D6" s="448" t="s">
        <v>94</v>
      </c>
      <c r="E6" s="449"/>
      <c r="F6" s="450"/>
      <c r="G6" s="451" t="s">
        <v>95</v>
      </c>
      <c r="H6" s="453" t="s">
        <v>96</v>
      </c>
      <c r="I6" s="454"/>
      <c r="J6" s="455"/>
      <c r="K6" s="435" t="s">
        <v>10</v>
      </c>
      <c r="L6" s="435" t="s">
        <v>13</v>
      </c>
    </row>
    <row r="7" spans="1:12" ht="30" customHeight="1" x14ac:dyDescent="0.25">
      <c r="A7" s="435"/>
      <c r="B7" s="456"/>
      <c r="C7" s="452"/>
      <c r="D7" s="95" t="s">
        <v>98</v>
      </c>
      <c r="E7" s="95" t="s">
        <v>99</v>
      </c>
      <c r="F7" s="95" t="s">
        <v>100</v>
      </c>
      <c r="G7" s="452"/>
      <c r="H7" s="96" t="s">
        <v>96</v>
      </c>
      <c r="I7" s="149" t="s">
        <v>263</v>
      </c>
      <c r="J7" s="149" t="s">
        <v>264</v>
      </c>
      <c r="K7" s="435"/>
      <c r="L7" s="435"/>
    </row>
    <row r="8" spans="1:12" ht="18.75" x14ac:dyDescent="0.25">
      <c r="A8" s="81" t="s">
        <v>265</v>
      </c>
      <c r="B8" s="436" t="s">
        <v>278</v>
      </c>
      <c r="C8" s="437"/>
      <c r="D8" s="437"/>
      <c r="E8" s="437"/>
      <c r="F8" s="437"/>
      <c r="G8" s="437"/>
      <c r="H8" s="437"/>
      <c r="I8" s="437"/>
      <c r="J8" s="437"/>
      <c r="K8" s="438"/>
      <c r="L8" s="94"/>
    </row>
    <row r="9" spans="1:12" ht="141.75" x14ac:dyDescent="0.25">
      <c r="A9" s="75">
        <v>1</v>
      </c>
      <c r="B9" s="329" t="s">
        <v>279</v>
      </c>
      <c r="C9" s="106"/>
      <c r="D9" s="40" t="s">
        <v>639</v>
      </c>
      <c r="E9" s="37" t="s">
        <v>117</v>
      </c>
      <c r="F9" s="37" t="s">
        <v>129</v>
      </c>
      <c r="G9" s="37" t="s">
        <v>108</v>
      </c>
      <c r="H9" s="104">
        <v>1</v>
      </c>
      <c r="I9" s="150">
        <v>45748</v>
      </c>
      <c r="J9" s="150">
        <f t="shared" ref="J9:J29" si="0">IFERROR(DATE(YEAR(I9),MONTH(I9),DAY(I9))+H9,"0")</f>
        <v>45749</v>
      </c>
      <c r="K9" s="107"/>
      <c r="L9" s="107"/>
    </row>
    <row r="10" spans="1:12" ht="157.5" customHeight="1" x14ac:dyDescent="0.25">
      <c r="A10" s="75">
        <f>A9+1</f>
        <v>2</v>
      </c>
      <c r="B10" s="330" t="s">
        <v>280</v>
      </c>
      <c r="C10" s="103"/>
      <c r="D10" s="40" t="s">
        <v>639</v>
      </c>
      <c r="E10" s="37" t="s">
        <v>117</v>
      </c>
      <c r="F10" s="40" t="s">
        <v>129</v>
      </c>
      <c r="G10" s="37"/>
      <c r="H10" s="104">
        <v>10</v>
      </c>
      <c r="I10" s="150">
        <f>+J9+1</f>
        <v>45750</v>
      </c>
      <c r="J10" s="150">
        <f t="shared" si="0"/>
        <v>45760</v>
      </c>
      <c r="K10" s="108" t="s">
        <v>614</v>
      </c>
      <c r="L10" s="106"/>
    </row>
    <row r="11" spans="1:12" ht="306.75" customHeight="1" x14ac:dyDescent="0.25">
      <c r="A11" s="75">
        <f t="shared" ref="A11:A14" si="1">A10+1</f>
        <v>3</v>
      </c>
      <c r="B11" s="330" t="s">
        <v>281</v>
      </c>
      <c r="C11" s="103"/>
      <c r="D11" s="40" t="s">
        <v>117</v>
      </c>
      <c r="E11" s="37" t="s">
        <v>640</v>
      </c>
      <c r="F11" s="40"/>
      <c r="G11" s="37"/>
      <c r="H11" s="104">
        <v>7</v>
      </c>
      <c r="I11" s="150">
        <f t="shared" ref="I11:I14" si="2">+J10+1</f>
        <v>45761</v>
      </c>
      <c r="J11" s="150">
        <f t="shared" si="0"/>
        <v>45768</v>
      </c>
      <c r="K11" s="108" t="s">
        <v>282</v>
      </c>
      <c r="L11" s="108" t="s">
        <v>283</v>
      </c>
    </row>
    <row r="12" spans="1:12" ht="153.75" customHeight="1" x14ac:dyDescent="0.25">
      <c r="A12" s="75">
        <f t="shared" si="1"/>
        <v>4</v>
      </c>
      <c r="B12" s="330" t="s">
        <v>284</v>
      </c>
      <c r="C12" s="103"/>
      <c r="D12" s="40" t="s">
        <v>117</v>
      </c>
      <c r="E12" s="37" t="s">
        <v>133</v>
      </c>
      <c r="F12" s="40"/>
      <c r="G12" s="37" t="s">
        <v>108</v>
      </c>
      <c r="H12" s="104">
        <v>5</v>
      </c>
      <c r="I12" s="150">
        <f t="shared" si="2"/>
        <v>45769</v>
      </c>
      <c r="J12" s="150">
        <f t="shared" si="0"/>
        <v>45774</v>
      </c>
      <c r="K12" s="108" t="s">
        <v>285</v>
      </c>
      <c r="L12" s="106"/>
    </row>
    <row r="13" spans="1:12" ht="105.75" customHeight="1" x14ac:dyDescent="0.25">
      <c r="A13" s="75">
        <f t="shared" si="1"/>
        <v>5</v>
      </c>
      <c r="B13" s="330" t="s">
        <v>286</v>
      </c>
      <c r="C13" s="103"/>
      <c r="D13" s="40" t="s">
        <v>121</v>
      </c>
      <c r="E13" s="40" t="s">
        <v>641</v>
      </c>
      <c r="F13" s="40" t="s">
        <v>129</v>
      </c>
      <c r="G13" s="37" t="s">
        <v>287</v>
      </c>
      <c r="H13" s="104">
        <v>30</v>
      </c>
      <c r="I13" s="150">
        <f t="shared" si="2"/>
        <v>45775</v>
      </c>
      <c r="J13" s="150">
        <f t="shared" si="0"/>
        <v>45805</v>
      </c>
      <c r="K13" s="108"/>
      <c r="L13" s="106"/>
    </row>
    <row r="14" spans="1:12" ht="409.5" x14ac:dyDescent="0.25">
      <c r="A14" s="75">
        <f t="shared" si="1"/>
        <v>6</v>
      </c>
      <c r="B14" s="330" t="s">
        <v>288</v>
      </c>
      <c r="C14" s="103"/>
      <c r="D14" s="37" t="s">
        <v>108</v>
      </c>
      <c r="E14" s="37" t="s">
        <v>289</v>
      </c>
      <c r="F14" s="40"/>
      <c r="G14" s="37"/>
      <c r="H14" s="104">
        <v>7</v>
      </c>
      <c r="I14" s="150">
        <f t="shared" si="2"/>
        <v>45806</v>
      </c>
      <c r="J14" s="150">
        <f t="shared" si="0"/>
        <v>45813</v>
      </c>
      <c r="K14" s="108" t="s">
        <v>290</v>
      </c>
      <c r="L14" s="106"/>
    </row>
    <row r="15" spans="1:12" ht="18.75" x14ac:dyDescent="0.25">
      <c r="A15" s="109" t="s">
        <v>277</v>
      </c>
      <c r="B15" s="436" t="s">
        <v>292</v>
      </c>
      <c r="C15" s="437"/>
      <c r="D15" s="437"/>
      <c r="E15" s="437"/>
      <c r="F15" s="437"/>
      <c r="G15" s="438"/>
      <c r="H15" s="104"/>
      <c r="I15" s="150"/>
      <c r="J15" s="150"/>
      <c r="K15" s="106"/>
      <c r="L15" s="106"/>
    </row>
    <row r="16" spans="1:12" ht="18.75" x14ac:dyDescent="0.25">
      <c r="A16" s="81" t="s">
        <v>103</v>
      </c>
      <c r="B16" s="436" t="s">
        <v>293</v>
      </c>
      <c r="C16" s="437"/>
      <c r="D16" s="437"/>
      <c r="E16" s="437"/>
      <c r="F16" s="437"/>
      <c r="G16" s="438"/>
      <c r="H16" s="104"/>
      <c r="I16" s="150"/>
      <c r="J16" s="150"/>
      <c r="K16" s="106"/>
      <c r="L16" s="106"/>
    </row>
    <row r="17" spans="1:12" ht="18.75" x14ac:dyDescent="0.25">
      <c r="A17" s="81">
        <v>1</v>
      </c>
      <c r="B17" s="436" t="s">
        <v>294</v>
      </c>
      <c r="C17" s="437"/>
      <c r="D17" s="437"/>
      <c r="E17" s="437"/>
      <c r="F17" s="437"/>
      <c r="G17" s="438"/>
      <c r="H17" s="104"/>
      <c r="I17" s="150"/>
      <c r="J17" s="150"/>
      <c r="K17" s="106"/>
      <c r="L17" s="106"/>
    </row>
    <row r="18" spans="1:12" ht="300" x14ac:dyDescent="0.25">
      <c r="A18" s="75" t="s">
        <v>141</v>
      </c>
      <c r="B18" s="330" t="s">
        <v>295</v>
      </c>
      <c r="C18" s="103"/>
      <c r="D18" s="111" t="s">
        <v>642</v>
      </c>
      <c r="E18" s="111" t="s">
        <v>643</v>
      </c>
      <c r="F18" s="40" t="s">
        <v>120</v>
      </c>
      <c r="G18" s="37" t="s">
        <v>639</v>
      </c>
      <c r="H18" s="112">
        <v>10</v>
      </c>
      <c r="I18" s="150">
        <f>+J14+1</f>
        <v>45814</v>
      </c>
      <c r="J18" s="150">
        <f t="shared" si="0"/>
        <v>45824</v>
      </c>
      <c r="K18" s="108" t="s">
        <v>296</v>
      </c>
      <c r="L18" s="113" t="s">
        <v>297</v>
      </c>
    </row>
    <row r="19" spans="1:12" ht="150" x14ac:dyDescent="0.25">
      <c r="A19" s="75" t="s">
        <v>145</v>
      </c>
      <c r="B19" s="330" t="s">
        <v>298</v>
      </c>
      <c r="C19" s="103"/>
      <c r="D19" s="111" t="s">
        <v>642</v>
      </c>
      <c r="E19" s="111"/>
      <c r="F19" s="114" t="s">
        <v>299</v>
      </c>
      <c r="G19" s="111"/>
      <c r="H19" s="115">
        <v>10</v>
      </c>
      <c r="I19" s="150">
        <f>+J18+1</f>
        <v>45825</v>
      </c>
      <c r="J19" s="150">
        <f t="shared" si="0"/>
        <v>45835</v>
      </c>
      <c r="K19" s="116" t="s">
        <v>300</v>
      </c>
      <c r="L19" s="116" t="s">
        <v>301</v>
      </c>
    </row>
    <row r="20" spans="1:12" ht="40.5" x14ac:dyDescent="0.25">
      <c r="A20" s="75" t="s">
        <v>148</v>
      </c>
      <c r="B20" s="330" t="s">
        <v>302</v>
      </c>
      <c r="C20" s="103"/>
      <c r="D20" s="111" t="s">
        <v>642</v>
      </c>
      <c r="E20" s="111"/>
      <c r="F20" s="40"/>
      <c r="G20" s="111"/>
      <c r="H20" s="115">
        <v>10</v>
      </c>
      <c r="I20" s="150">
        <f t="shared" ref="I20:I21" si="3">+J19+1</f>
        <v>45836</v>
      </c>
      <c r="J20" s="150">
        <f t="shared" si="0"/>
        <v>45846</v>
      </c>
      <c r="K20" s="116"/>
      <c r="L20" s="116"/>
    </row>
    <row r="21" spans="1:12" ht="82.5" x14ac:dyDescent="0.25">
      <c r="A21" s="75" t="s">
        <v>303</v>
      </c>
      <c r="B21" s="330" t="s">
        <v>304</v>
      </c>
      <c r="C21" s="103"/>
      <c r="D21" s="111" t="s">
        <v>642</v>
      </c>
      <c r="E21" s="111" t="s">
        <v>305</v>
      </c>
      <c r="F21" s="111" t="s">
        <v>306</v>
      </c>
      <c r="G21" s="111" t="s">
        <v>639</v>
      </c>
      <c r="H21" s="115">
        <v>10</v>
      </c>
      <c r="I21" s="150">
        <f t="shared" si="3"/>
        <v>45847</v>
      </c>
      <c r="J21" s="150">
        <f t="shared" si="0"/>
        <v>45857</v>
      </c>
      <c r="K21" s="113" t="s">
        <v>471</v>
      </c>
      <c r="L21" s="116" t="s">
        <v>307</v>
      </c>
    </row>
    <row r="22" spans="1:12" ht="18.75" x14ac:dyDescent="0.25">
      <c r="A22" s="81">
        <v>2</v>
      </c>
      <c r="B22" s="436" t="s">
        <v>308</v>
      </c>
      <c r="C22" s="437"/>
      <c r="D22" s="437"/>
      <c r="E22" s="437"/>
      <c r="F22" s="437"/>
      <c r="G22" s="438"/>
      <c r="H22" s="104"/>
      <c r="I22" s="150"/>
      <c r="J22" s="150"/>
      <c r="K22" s="106"/>
      <c r="L22" s="106"/>
    </row>
    <row r="23" spans="1:12" ht="187.5" x14ac:dyDescent="0.25">
      <c r="A23" s="75" t="s">
        <v>155</v>
      </c>
      <c r="B23" s="330" t="s">
        <v>309</v>
      </c>
      <c r="C23" s="103"/>
      <c r="D23" s="111" t="s">
        <v>642</v>
      </c>
      <c r="E23" s="111"/>
      <c r="F23" s="40" t="s">
        <v>310</v>
      </c>
      <c r="G23" s="117"/>
      <c r="H23" s="112">
        <v>20</v>
      </c>
      <c r="I23" s="150">
        <f>+J21+1</f>
        <v>45858</v>
      </c>
      <c r="J23" s="150">
        <f t="shared" si="0"/>
        <v>45878</v>
      </c>
      <c r="K23" s="106" t="s">
        <v>311</v>
      </c>
      <c r="L23" s="106" t="s">
        <v>312</v>
      </c>
    </row>
    <row r="24" spans="1:12" ht="131.25" x14ac:dyDescent="0.25">
      <c r="A24" s="75" t="s">
        <v>158</v>
      </c>
      <c r="B24" s="330" t="s">
        <v>313</v>
      </c>
      <c r="C24" s="103"/>
      <c r="D24" s="111" t="s">
        <v>643</v>
      </c>
      <c r="E24" s="111" t="s">
        <v>314</v>
      </c>
      <c r="F24" s="111" t="s">
        <v>315</v>
      </c>
      <c r="G24" s="111" t="s">
        <v>639</v>
      </c>
      <c r="H24" s="112">
        <v>10</v>
      </c>
      <c r="I24" s="150">
        <f>+J23+1</f>
        <v>45879</v>
      </c>
      <c r="J24" s="150">
        <f t="shared" si="0"/>
        <v>45889</v>
      </c>
      <c r="K24" s="106" t="s">
        <v>316</v>
      </c>
      <c r="L24" s="106"/>
    </row>
    <row r="25" spans="1:12" ht="131.25" x14ac:dyDescent="0.25">
      <c r="A25" s="75" t="s">
        <v>162</v>
      </c>
      <c r="B25" s="330" t="s">
        <v>317</v>
      </c>
      <c r="C25" s="103"/>
      <c r="D25" s="111" t="s">
        <v>639</v>
      </c>
      <c r="E25" s="111"/>
      <c r="F25" s="111"/>
      <c r="G25" s="117"/>
      <c r="H25" s="104">
        <v>10</v>
      </c>
      <c r="I25" s="150">
        <f>+J24+1</f>
        <v>45890</v>
      </c>
      <c r="J25" s="150">
        <f t="shared" si="0"/>
        <v>45900</v>
      </c>
      <c r="K25" s="106" t="s">
        <v>316</v>
      </c>
      <c r="L25" s="106"/>
    </row>
    <row r="26" spans="1:12" ht="150" x14ac:dyDescent="0.25">
      <c r="A26" s="75" t="s">
        <v>318</v>
      </c>
      <c r="B26" s="330" t="s">
        <v>319</v>
      </c>
      <c r="C26" s="103"/>
      <c r="D26" s="111" t="s">
        <v>642</v>
      </c>
      <c r="E26" s="111" t="s">
        <v>320</v>
      </c>
      <c r="F26" s="111"/>
      <c r="G26" s="111"/>
      <c r="H26" s="104">
        <v>10</v>
      </c>
      <c r="I26" s="150">
        <f>+J25+1</f>
        <v>45901</v>
      </c>
      <c r="J26" s="150">
        <f t="shared" si="0"/>
        <v>45911</v>
      </c>
      <c r="K26" s="106" t="s">
        <v>321</v>
      </c>
      <c r="L26" s="106"/>
    </row>
    <row r="27" spans="1:12" ht="349.5" customHeight="1" x14ac:dyDescent="0.25">
      <c r="A27" s="75" t="s">
        <v>322</v>
      </c>
      <c r="B27" s="330" t="s">
        <v>323</v>
      </c>
      <c r="C27" s="103"/>
      <c r="D27" s="111" t="s">
        <v>642</v>
      </c>
      <c r="E27" s="111" t="s">
        <v>320</v>
      </c>
      <c r="F27" s="111"/>
      <c r="G27" s="111"/>
      <c r="H27" s="104">
        <v>3</v>
      </c>
      <c r="I27" s="150">
        <f t="shared" ref="I27:I29" si="4">+J26+1</f>
        <v>45912</v>
      </c>
      <c r="J27" s="150">
        <f t="shared" si="0"/>
        <v>45915</v>
      </c>
      <c r="K27" s="106" t="s">
        <v>324</v>
      </c>
      <c r="L27" s="106"/>
    </row>
    <row r="28" spans="1:12" ht="333" customHeight="1" x14ac:dyDescent="0.25">
      <c r="A28" s="75" t="s">
        <v>325</v>
      </c>
      <c r="B28" s="330" t="s">
        <v>326</v>
      </c>
      <c r="C28" s="103"/>
      <c r="D28" s="111" t="s">
        <v>320</v>
      </c>
      <c r="E28" s="111"/>
      <c r="F28" s="111"/>
      <c r="G28" s="111"/>
      <c r="H28" s="104">
        <v>5</v>
      </c>
      <c r="I28" s="150">
        <f t="shared" si="4"/>
        <v>45916</v>
      </c>
      <c r="J28" s="150">
        <f t="shared" si="0"/>
        <v>45921</v>
      </c>
      <c r="K28" s="108" t="s">
        <v>327</v>
      </c>
      <c r="L28" s="116" t="s">
        <v>328</v>
      </c>
    </row>
    <row r="29" spans="1:12" ht="204" customHeight="1" x14ac:dyDescent="0.25">
      <c r="A29" s="75" t="s">
        <v>329</v>
      </c>
      <c r="B29" s="330" t="s">
        <v>330</v>
      </c>
      <c r="C29" s="103"/>
      <c r="D29" s="111" t="s">
        <v>320</v>
      </c>
      <c r="E29" s="111"/>
      <c r="F29" s="111"/>
      <c r="G29" s="111"/>
      <c r="H29" s="104">
        <v>30</v>
      </c>
      <c r="I29" s="150">
        <f t="shared" si="4"/>
        <v>45922</v>
      </c>
      <c r="J29" s="150">
        <f t="shared" si="0"/>
        <v>45952</v>
      </c>
      <c r="K29" s="113" t="s">
        <v>331</v>
      </c>
      <c r="L29" s="108" t="s">
        <v>332</v>
      </c>
    </row>
    <row r="30" spans="1:12" ht="267" customHeight="1" x14ac:dyDescent="0.25">
      <c r="A30" s="75" t="s">
        <v>333</v>
      </c>
      <c r="B30" s="330" t="s">
        <v>334</v>
      </c>
      <c r="C30" s="103"/>
      <c r="D30" s="111" t="s">
        <v>335</v>
      </c>
      <c r="E30" s="111" t="s">
        <v>320</v>
      </c>
      <c r="F30" s="111"/>
      <c r="G30" s="111"/>
      <c r="H30" s="104"/>
      <c r="I30" s="150"/>
      <c r="J30" s="150"/>
      <c r="K30" s="106" t="s">
        <v>336</v>
      </c>
      <c r="L30" s="106"/>
    </row>
    <row r="31" spans="1:12" ht="360" x14ac:dyDescent="0.25">
      <c r="A31" s="75" t="s">
        <v>333</v>
      </c>
      <c r="B31" s="330" t="s">
        <v>337</v>
      </c>
      <c r="C31" s="103"/>
      <c r="D31" s="111" t="s">
        <v>320</v>
      </c>
      <c r="E31" s="111"/>
      <c r="F31" s="111"/>
      <c r="G31" s="111"/>
      <c r="H31" s="104"/>
      <c r="I31" s="150"/>
      <c r="J31" s="150"/>
      <c r="K31" s="38" t="s">
        <v>338</v>
      </c>
      <c r="L31" s="113" t="s">
        <v>339</v>
      </c>
    </row>
    <row r="32" spans="1:12" ht="225" x14ac:dyDescent="0.25">
      <c r="A32" s="75" t="s">
        <v>333</v>
      </c>
      <c r="B32" s="330" t="s">
        <v>340</v>
      </c>
      <c r="C32" s="103"/>
      <c r="D32" s="111" t="s">
        <v>335</v>
      </c>
      <c r="E32" s="111" t="s">
        <v>320</v>
      </c>
      <c r="F32" s="111" t="s">
        <v>341</v>
      </c>
      <c r="G32" s="111"/>
      <c r="H32" s="104"/>
      <c r="I32" s="150"/>
      <c r="J32" s="150"/>
      <c r="K32" s="106" t="s">
        <v>342</v>
      </c>
      <c r="L32" s="108"/>
    </row>
    <row r="33" spans="1:12" ht="393.75" x14ac:dyDescent="0.25">
      <c r="A33" s="75" t="s">
        <v>343</v>
      </c>
      <c r="B33" s="329" t="s">
        <v>344</v>
      </c>
      <c r="C33" s="103"/>
      <c r="D33" s="111" t="s">
        <v>320</v>
      </c>
      <c r="E33" s="111" t="s">
        <v>335</v>
      </c>
      <c r="F33" s="40" t="s">
        <v>404</v>
      </c>
      <c r="G33" s="111"/>
      <c r="H33" s="104">
        <v>1</v>
      </c>
      <c r="I33" s="150">
        <f>+J29+1</f>
        <v>45953</v>
      </c>
      <c r="J33" s="150">
        <f>IFERROR(DATE(YEAR(I33),MONTH(I33),DAY(I33))+H33,"0")</f>
        <v>45954</v>
      </c>
      <c r="K33" s="106" t="s">
        <v>345</v>
      </c>
      <c r="L33" s="106"/>
    </row>
    <row r="34" spans="1:12" ht="18.75" x14ac:dyDescent="0.25">
      <c r="A34" s="81">
        <v>3</v>
      </c>
      <c r="B34" s="436" t="s">
        <v>346</v>
      </c>
      <c r="C34" s="437"/>
      <c r="D34" s="437"/>
      <c r="E34" s="437"/>
      <c r="F34" s="438"/>
      <c r="G34" s="40"/>
      <c r="H34" s="104"/>
      <c r="I34" s="150"/>
      <c r="J34" s="150"/>
      <c r="K34" s="106"/>
      <c r="L34" s="106"/>
    </row>
    <row r="35" spans="1:12" ht="204.75" x14ac:dyDescent="0.25">
      <c r="A35" s="75" t="s">
        <v>166</v>
      </c>
      <c r="B35" s="330" t="s">
        <v>347</v>
      </c>
      <c r="C35" s="103"/>
      <c r="D35" s="117" t="s">
        <v>639</v>
      </c>
      <c r="E35" s="111"/>
      <c r="F35" s="111"/>
      <c r="G35" s="111"/>
      <c r="H35" s="111">
        <v>5</v>
      </c>
      <c r="I35" s="150">
        <f>+J33+1</f>
        <v>45955</v>
      </c>
      <c r="J35" s="150">
        <f t="shared" ref="J35:J41" si="5">IFERROR(DATE(YEAR(I35),MONTH(I35),DAY(I35))+H35,"0")</f>
        <v>45960</v>
      </c>
      <c r="K35" s="118" t="s">
        <v>348</v>
      </c>
      <c r="L35" s="106"/>
    </row>
    <row r="36" spans="1:12" ht="168.75" x14ac:dyDescent="0.25">
      <c r="A36" s="75" t="s">
        <v>170</v>
      </c>
      <c r="B36" s="330" t="s">
        <v>349</v>
      </c>
      <c r="C36" s="103"/>
      <c r="D36" s="117" t="s">
        <v>350</v>
      </c>
      <c r="E36" s="111" t="s">
        <v>351</v>
      </c>
      <c r="F36" s="111"/>
      <c r="G36" s="111"/>
      <c r="H36" s="111">
        <v>5</v>
      </c>
      <c r="I36" s="150">
        <f>+J35+1</f>
        <v>45961</v>
      </c>
      <c r="J36" s="150">
        <f t="shared" si="5"/>
        <v>45966</v>
      </c>
      <c r="K36" s="119" t="s">
        <v>352</v>
      </c>
      <c r="L36" s="106"/>
    </row>
    <row r="37" spans="1:12" ht="93.75" x14ac:dyDescent="0.25">
      <c r="A37" s="75" t="s">
        <v>174</v>
      </c>
      <c r="B37" s="330" t="s">
        <v>353</v>
      </c>
      <c r="C37" s="103"/>
      <c r="D37" s="111" t="s">
        <v>351</v>
      </c>
      <c r="E37" s="111"/>
      <c r="F37" s="111"/>
      <c r="G37" s="111"/>
      <c r="H37" s="111">
        <v>90</v>
      </c>
      <c r="I37" s="150">
        <f t="shared" ref="I37:I40" si="6">+J36+1</f>
        <v>45967</v>
      </c>
      <c r="J37" s="150">
        <f t="shared" si="5"/>
        <v>46057</v>
      </c>
      <c r="K37" s="119" t="s">
        <v>354</v>
      </c>
      <c r="L37" s="106" t="s">
        <v>355</v>
      </c>
    </row>
    <row r="38" spans="1:12" ht="112.5" x14ac:dyDescent="0.25">
      <c r="A38" s="75" t="s">
        <v>177</v>
      </c>
      <c r="B38" s="330" t="s">
        <v>356</v>
      </c>
      <c r="C38" s="103"/>
      <c r="D38" s="111" t="s">
        <v>350</v>
      </c>
      <c r="E38" s="40" t="s">
        <v>643</v>
      </c>
      <c r="F38" s="111"/>
      <c r="G38" s="111"/>
      <c r="H38" s="111">
        <v>5</v>
      </c>
      <c r="I38" s="150">
        <f t="shared" si="6"/>
        <v>46058</v>
      </c>
      <c r="J38" s="150">
        <f t="shared" si="5"/>
        <v>46063</v>
      </c>
      <c r="K38" s="119" t="s">
        <v>357</v>
      </c>
      <c r="L38" s="106"/>
    </row>
    <row r="39" spans="1:12" ht="330.75" x14ac:dyDescent="0.25">
      <c r="A39" s="75" t="s">
        <v>180</v>
      </c>
      <c r="B39" s="330" t="s">
        <v>358</v>
      </c>
      <c r="C39" s="103"/>
      <c r="D39" s="111" t="s">
        <v>643</v>
      </c>
      <c r="E39" s="111"/>
      <c r="F39" s="111"/>
      <c r="G39" s="117" t="s">
        <v>639</v>
      </c>
      <c r="H39" s="111">
        <v>30</v>
      </c>
      <c r="I39" s="150">
        <f t="shared" si="6"/>
        <v>46064</v>
      </c>
      <c r="J39" s="150">
        <f t="shared" si="5"/>
        <v>46094</v>
      </c>
      <c r="K39" s="113" t="s">
        <v>359</v>
      </c>
      <c r="L39" s="106" t="s">
        <v>360</v>
      </c>
    </row>
    <row r="40" spans="1:12" ht="150" x14ac:dyDescent="0.25">
      <c r="A40" s="75" t="s">
        <v>183</v>
      </c>
      <c r="B40" s="330" t="s">
        <v>361</v>
      </c>
      <c r="C40" s="103"/>
      <c r="D40" s="40" t="s">
        <v>639</v>
      </c>
      <c r="E40" s="111" t="s">
        <v>405</v>
      </c>
      <c r="F40" s="111"/>
      <c r="G40" s="111"/>
      <c r="H40" s="111">
        <v>10</v>
      </c>
      <c r="I40" s="150">
        <f t="shared" si="6"/>
        <v>46095</v>
      </c>
      <c r="J40" s="150">
        <f t="shared" si="5"/>
        <v>46105</v>
      </c>
      <c r="K40" s="108" t="s">
        <v>363</v>
      </c>
      <c r="L40" s="106" t="s">
        <v>364</v>
      </c>
    </row>
    <row r="41" spans="1:12" ht="243.75" x14ac:dyDescent="0.25">
      <c r="A41" s="81" t="s">
        <v>114</v>
      </c>
      <c r="B41" s="332" t="s">
        <v>365</v>
      </c>
      <c r="C41" s="120"/>
      <c r="D41" s="111" t="s">
        <v>172</v>
      </c>
      <c r="E41" s="111" t="s">
        <v>268</v>
      </c>
      <c r="F41" s="111" t="s">
        <v>366</v>
      </c>
      <c r="G41" s="111"/>
      <c r="H41" s="111">
        <f>4*30</f>
        <v>120</v>
      </c>
      <c r="I41" s="150">
        <f>+J40+1</f>
        <v>46106</v>
      </c>
      <c r="J41" s="150">
        <f t="shared" si="5"/>
        <v>46226</v>
      </c>
      <c r="K41" s="108"/>
      <c r="L41" s="108" t="s">
        <v>367</v>
      </c>
    </row>
    <row r="42" spans="1:12" ht="18.75" x14ac:dyDescent="0.25">
      <c r="A42" s="81" t="s">
        <v>125</v>
      </c>
      <c r="B42" s="436" t="s">
        <v>368</v>
      </c>
      <c r="C42" s="437"/>
      <c r="D42" s="437"/>
      <c r="E42" s="437"/>
      <c r="F42" s="437"/>
      <c r="G42" s="438"/>
      <c r="H42" s="104"/>
      <c r="I42" s="150"/>
      <c r="J42" s="150"/>
      <c r="K42" s="106"/>
      <c r="L42" s="106"/>
    </row>
    <row r="43" spans="1:12" ht="66" customHeight="1" x14ac:dyDescent="0.25">
      <c r="A43" s="81">
        <v>1</v>
      </c>
      <c r="B43" s="436" t="s">
        <v>369</v>
      </c>
      <c r="C43" s="437"/>
      <c r="D43" s="437"/>
      <c r="E43" s="437"/>
      <c r="F43" s="437"/>
      <c r="G43" s="438"/>
      <c r="H43" s="104"/>
      <c r="I43" s="150"/>
      <c r="J43" s="150"/>
      <c r="K43" s="106"/>
      <c r="L43" s="106"/>
    </row>
    <row r="44" spans="1:12" ht="71.25" customHeight="1" x14ac:dyDescent="0.25">
      <c r="A44" s="77" t="s">
        <v>141</v>
      </c>
      <c r="B44" s="333" t="s">
        <v>370</v>
      </c>
      <c r="C44" s="124"/>
      <c r="D44" s="125" t="s">
        <v>172</v>
      </c>
      <c r="E44" s="125" t="s">
        <v>268</v>
      </c>
      <c r="F44" s="125" t="s">
        <v>639</v>
      </c>
      <c r="G44" s="125"/>
      <c r="H44" s="126">
        <f>3*30</f>
        <v>90</v>
      </c>
      <c r="I44" s="151">
        <f>+J41+1</f>
        <v>46227</v>
      </c>
      <c r="J44" s="150">
        <f t="shared" ref="J44:J50" si="7">IFERROR(DATE(YEAR(I44),MONTH(I44),DAY(I44))+H44,"0")</f>
        <v>46317</v>
      </c>
      <c r="K44" s="106"/>
      <c r="L44" s="106"/>
    </row>
    <row r="45" spans="1:12" ht="52.5" customHeight="1" x14ac:dyDescent="0.25">
      <c r="A45" s="75" t="s">
        <v>145</v>
      </c>
      <c r="B45" s="334" t="s">
        <v>371</v>
      </c>
      <c r="C45" s="128"/>
      <c r="D45" s="40" t="s">
        <v>172</v>
      </c>
      <c r="E45" s="40" t="s">
        <v>268</v>
      </c>
      <c r="F45" s="40" t="s">
        <v>644</v>
      </c>
      <c r="G45" s="40"/>
      <c r="H45" s="111">
        <v>20</v>
      </c>
      <c r="I45" s="150">
        <f>+J44+1</f>
        <v>46318</v>
      </c>
      <c r="J45" s="150">
        <f t="shared" si="7"/>
        <v>46338</v>
      </c>
      <c r="K45" s="106"/>
      <c r="L45" s="106"/>
    </row>
    <row r="46" spans="1:12" ht="51" customHeight="1" x14ac:dyDescent="0.25">
      <c r="A46" s="75" t="s">
        <v>148</v>
      </c>
      <c r="B46" s="334" t="s">
        <v>372</v>
      </c>
      <c r="C46" s="128"/>
      <c r="D46" s="40" t="s">
        <v>172</v>
      </c>
      <c r="E46" s="40" t="s">
        <v>269</v>
      </c>
      <c r="F46" s="40" t="s">
        <v>268</v>
      </c>
      <c r="G46" s="40"/>
      <c r="H46" s="111">
        <v>15</v>
      </c>
      <c r="I46" s="150">
        <f t="shared" ref="I46:I50" si="8">+J45+1</f>
        <v>46339</v>
      </c>
      <c r="J46" s="150">
        <f t="shared" si="7"/>
        <v>46354</v>
      </c>
      <c r="K46" s="106"/>
      <c r="L46" s="106"/>
    </row>
    <row r="47" spans="1:12" ht="69.75" customHeight="1" x14ac:dyDescent="0.25">
      <c r="A47" s="75" t="s">
        <v>303</v>
      </c>
      <c r="B47" s="334" t="s">
        <v>373</v>
      </c>
      <c r="C47" s="128"/>
      <c r="D47" s="40" t="s">
        <v>172</v>
      </c>
      <c r="E47" s="40" t="s">
        <v>268</v>
      </c>
      <c r="F47" s="40" t="s">
        <v>268</v>
      </c>
      <c r="G47" s="40" t="s">
        <v>172</v>
      </c>
      <c r="H47" s="111">
        <v>7</v>
      </c>
      <c r="I47" s="150">
        <f t="shared" si="8"/>
        <v>46355</v>
      </c>
      <c r="J47" s="150">
        <f t="shared" si="7"/>
        <v>46362</v>
      </c>
      <c r="K47" s="106"/>
      <c r="L47" s="106"/>
    </row>
    <row r="48" spans="1:12" ht="56.25" customHeight="1" x14ac:dyDescent="0.25">
      <c r="A48" s="75" t="s">
        <v>374</v>
      </c>
      <c r="B48" s="334" t="s">
        <v>375</v>
      </c>
      <c r="C48" s="128"/>
      <c r="D48" s="40" t="s">
        <v>172</v>
      </c>
      <c r="E48" s="40" t="s">
        <v>268</v>
      </c>
      <c r="F48" s="40" t="s">
        <v>269</v>
      </c>
      <c r="G48" s="40" t="s">
        <v>172</v>
      </c>
      <c r="H48" s="111">
        <v>30</v>
      </c>
      <c r="I48" s="150">
        <f t="shared" si="8"/>
        <v>46363</v>
      </c>
      <c r="J48" s="150">
        <f t="shared" si="7"/>
        <v>46393</v>
      </c>
      <c r="K48" s="106"/>
      <c r="L48" s="106"/>
    </row>
    <row r="49" spans="1:12" ht="60.75" x14ac:dyDescent="0.25">
      <c r="A49" s="75" t="s">
        <v>376</v>
      </c>
      <c r="B49" s="334" t="s">
        <v>377</v>
      </c>
      <c r="C49" s="128"/>
      <c r="D49" s="40" t="s">
        <v>172</v>
      </c>
      <c r="E49" s="40" t="s">
        <v>268</v>
      </c>
      <c r="F49" s="40" t="s">
        <v>269</v>
      </c>
      <c r="G49" s="40" t="s">
        <v>172</v>
      </c>
      <c r="H49" s="111">
        <v>20</v>
      </c>
      <c r="I49" s="150">
        <f t="shared" si="8"/>
        <v>46394</v>
      </c>
      <c r="J49" s="150">
        <f t="shared" si="7"/>
        <v>46414</v>
      </c>
      <c r="K49" s="106"/>
      <c r="L49" s="106"/>
    </row>
    <row r="50" spans="1:12" ht="18.75" x14ac:dyDescent="0.25">
      <c r="A50" s="81" t="s">
        <v>137</v>
      </c>
      <c r="B50" s="436" t="s">
        <v>378</v>
      </c>
      <c r="C50" s="437"/>
      <c r="D50" s="437"/>
      <c r="E50" s="437"/>
      <c r="F50" s="437"/>
      <c r="G50" s="438"/>
      <c r="H50" s="104">
        <v>30</v>
      </c>
      <c r="I50" s="150">
        <f t="shared" si="8"/>
        <v>46415</v>
      </c>
      <c r="J50" s="150">
        <f t="shared" si="7"/>
        <v>46445</v>
      </c>
      <c r="K50" s="106"/>
      <c r="L50" s="106"/>
    </row>
    <row r="51" spans="1:12" ht="33" x14ac:dyDescent="0.25">
      <c r="A51" s="75">
        <v>1</v>
      </c>
      <c r="B51" s="330" t="s">
        <v>379</v>
      </c>
      <c r="C51" s="103"/>
      <c r="D51" s="111" t="s">
        <v>172</v>
      </c>
      <c r="E51" s="111" t="s">
        <v>268</v>
      </c>
      <c r="F51" s="111" t="s">
        <v>380</v>
      </c>
      <c r="G51" s="111"/>
      <c r="H51" s="104"/>
      <c r="I51" s="150"/>
      <c r="J51" s="150"/>
      <c r="K51" s="106"/>
      <c r="L51" s="106"/>
    </row>
    <row r="52" spans="1:12" ht="82.5" x14ac:dyDescent="0.25">
      <c r="A52" s="75">
        <v>2</v>
      </c>
      <c r="B52" s="330" t="s">
        <v>381</v>
      </c>
      <c r="C52" s="103"/>
      <c r="D52" s="111" t="s">
        <v>172</v>
      </c>
      <c r="E52" s="111" t="s">
        <v>268</v>
      </c>
      <c r="F52" s="129" t="s">
        <v>382</v>
      </c>
      <c r="G52" s="111"/>
      <c r="H52" s="104"/>
      <c r="I52" s="150"/>
      <c r="J52" s="150"/>
      <c r="K52" s="106"/>
      <c r="L52" s="106"/>
    </row>
    <row r="53" spans="1:12" ht="132" x14ac:dyDescent="0.25">
      <c r="A53" s="75">
        <v>3</v>
      </c>
      <c r="B53" s="330" t="s">
        <v>383</v>
      </c>
      <c r="C53" s="103"/>
      <c r="D53" s="111" t="s">
        <v>172</v>
      </c>
      <c r="E53" s="111" t="s">
        <v>268</v>
      </c>
      <c r="F53" s="111" t="s">
        <v>645</v>
      </c>
      <c r="G53" s="111"/>
      <c r="H53" s="104"/>
      <c r="I53" s="150"/>
      <c r="J53" s="150"/>
      <c r="K53" s="106"/>
      <c r="L53" s="106"/>
    </row>
    <row r="54" spans="1:12" ht="132" x14ac:dyDescent="0.25">
      <c r="A54" s="75">
        <v>4</v>
      </c>
      <c r="B54" s="330" t="s">
        <v>384</v>
      </c>
      <c r="C54" s="103"/>
      <c r="D54" s="111" t="s">
        <v>172</v>
      </c>
      <c r="E54" s="111" t="s">
        <v>268</v>
      </c>
      <c r="F54" s="111" t="s">
        <v>645</v>
      </c>
      <c r="G54" s="111"/>
      <c r="H54" s="104"/>
      <c r="I54" s="150"/>
      <c r="J54" s="150"/>
      <c r="K54" s="106"/>
      <c r="L54" s="106"/>
    </row>
    <row r="55" spans="1:12" ht="18.75" x14ac:dyDescent="0.25">
      <c r="A55" s="130" t="s">
        <v>385</v>
      </c>
      <c r="B55" s="436" t="s">
        <v>386</v>
      </c>
      <c r="C55" s="437"/>
      <c r="D55" s="437"/>
      <c r="E55" s="437"/>
      <c r="F55" s="437"/>
      <c r="G55" s="438"/>
      <c r="H55" s="129">
        <f>6*30</f>
        <v>180</v>
      </c>
      <c r="I55" s="150">
        <f>+J50+1</f>
        <v>46446</v>
      </c>
      <c r="J55" s="150">
        <f t="shared" ref="J55:J56" si="9">IFERROR(DATE(YEAR(I55),MONTH(I55),DAY(I55))+H55,"0")</f>
        <v>46626</v>
      </c>
      <c r="K55" s="132"/>
      <c r="L55" s="132"/>
    </row>
    <row r="56" spans="1:12" ht="18.75" x14ac:dyDescent="0.25">
      <c r="A56" s="130" t="s">
        <v>387</v>
      </c>
      <c r="B56" s="436" t="s">
        <v>388</v>
      </c>
      <c r="C56" s="437"/>
      <c r="D56" s="437"/>
      <c r="E56" s="437"/>
      <c r="F56" s="437"/>
      <c r="G56" s="438"/>
      <c r="H56" s="137">
        <v>30</v>
      </c>
      <c r="I56" s="152">
        <f>+J55+1</f>
        <v>46627</v>
      </c>
      <c r="J56" s="150">
        <f t="shared" si="9"/>
        <v>46657</v>
      </c>
      <c r="K56" s="132"/>
      <c r="L56" s="132"/>
    </row>
    <row r="57" spans="1:12" ht="60.75" x14ac:dyDescent="0.25">
      <c r="A57" s="135">
        <v>1</v>
      </c>
      <c r="B57" s="335" t="s">
        <v>389</v>
      </c>
      <c r="C57" s="136"/>
      <c r="D57" s="111" t="s">
        <v>172</v>
      </c>
      <c r="E57" s="129" t="s">
        <v>269</v>
      </c>
      <c r="F57" s="129" t="s">
        <v>639</v>
      </c>
      <c r="G57" s="129"/>
      <c r="H57" s="137"/>
      <c r="I57" s="152"/>
      <c r="J57" s="150"/>
      <c r="K57" s="132"/>
      <c r="L57" s="132"/>
    </row>
    <row r="58" spans="1:12" ht="81" x14ac:dyDescent="0.25">
      <c r="A58" s="135">
        <v>2</v>
      </c>
      <c r="B58" s="335" t="s">
        <v>390</v>
      </c>
      <c r="C58" s="136"/>
      <c r="D58" s="111" t="s">
        <v>172</v>
      </c>
      <c r="E58" s="129" t="s">
        <v>382</v>
      </c>
      <c r="F58" s="129" t="s">
        <v>646</v>
      </c>
      <c r="G58" s="129"/>
      <c r="H58" s="137"/>
      <c r="I58" s="152"/>
      <c r="J58" s="150"/>
      <c r="K58" s="132"/>
      <c r="L58" s="132"/>
    </row>
    <row r="59" spans="1:12" ht="66" x14ac:dyDescent="0.25">
      <c r="A59" s="135">
        <v>3</v>
      </c>
      <c r="B59" s="335" t="s">
        <v>391</v>
      </c>
      <c r="C59" s="136"/>
      <c r="D59" s="111" t="s">
        <v>172</v>
      </c>
      <c r="E59" s="129" t="s">
        <v>382</v>
      </c>
      <c r="F59" s="129" t="s">
        <v>646</v>
      </c>
      <c r="G59" s="129"/>
      <c r="H59" s="137"/>
      <c r="I59" s="152"/>
      <c r="J59" s="150"/>
      <c r="K59" s="132"/>
      <c r="L59" s="132"/>
    </row>
    <row r="60" spans="1:12" ht="60.75" x14ac:dyDescent="0.25">
      <c r="A60" s="135">
        <v>4</v>
      </c>
      <c r="B60" s="335" t="s">
        <v>392</v>
      </c>
      <c r="C60" s="136"/>
      <c r="D60" s="111" t="s">
        <v>172</v>
      </c>
      <c r="E60" s="129" t="s">
        <v>393</v>
      </c>
      <c r="F60" s="129" t="s">
        <v>646</v>
      </c>
      <c r="G60" s="129"/>
      <c r="H60" s="137"/>
      <c r="I60" s="152"/>
      <c r="J60" s="150"/>
      <c r="K60" s="132"/>
      <c r="L60" s="132"/>
    </row>
    <row r="61" spans="1:12" ht="81" x14ac:dyDescent="0.25">
      <c r="A61" s="135">
        <v>5</v>
      </c>
      <c r="B61" s="335" t="s">
        <v>394</v>
      </c>
      <c r="C61" s="136"/>
      <c r="D61" s="111" t="s">
        <v>172</v>
      </c>
      <c r="E61" s="129" t="s">
        <v>395</v>
      </c>
      <c r="F61" s="129" t="s">
        <v>646</v>
      </c>
      <c r="G61" s="129"/>
      <c r="H61" s="137"/>
      <c r="I61" s="152"/>
      <c r="J61" s="150"/>
      <c r="K61" s="132"/>
      <c r="L61" s="132"/>
    </row>
    <row r="62" spans="1:12" ht="60.75" x14ac:dyDescent="0.25">
      <c r="A62" s="135">
        <v>6</v>
      </c>
      <c r="B62" s="335" t="s">
        <v>396</v>
      </c>
      <c r="C62" s="136"/>
      <c r="D62" s="111" t="s">
        <v>172</v>
      </c>
      <c r="E62" s="129" t="s">
        <v>395</v>
      </c>
      <c r="F62" s="129" t="s">
        <v>646</v>
      </c>
      <c r="G62" s="129"/>
      <c r="H62" s="137"/>
      <c r="I62" s="152"/>
      <c r="J62" s="150"/>
      <c r="K62" s="132"/>
      <c r="L62" s="132"/>
    </row>
    <row r="63" spans="1:12" ht="18.75" x14ac:dyDescent="0.25">
      <c r="A63" s="130" t="s">
        <v>397</v>
      </c>
      <c r="B63" s="439" t="s">
        <v>398</v>
      </c>
      <c r="C63" s="440"/>
      <c r="D63" s="440"/>
      <c r="E63" s="440"/>
      <c r="F63" s="440"/>
      <c r="G63" s="441"/>
      <c r="H63" s="137"/>
      <c r="I63" s="152"/>
      <c r="J63" s="150"/>
      <c r="K63" s="132"/>
      <c r="L63" s="132"/>
    </row>
    <row r="64" spans="1:12" ht="81" x14ac:dyDescent="0.25">
      <c r="A64" s="135">
        <v>1</v>
      </c>
      <c r="B64" s="335" t="s">
        <v>399</v>
      </c>
      <c r="C64" s="136"/>
      <c r="D64" s="111" t="s">
        <v>172</v>
      </c>
      <c r="E64" s="129" t="s">
        <v>647</v>
      </c>
      <c r="F64" s="129"/>
      <c r="G64" s="129"/>
      <c r="H64" s="137">
        <v>20</v>
      </c>
      <c r="I64" s="152">
        <f>+J56+1</f>
        <v>46658</v>
      </c>
      <c r="J64" s="150">
        <f t="shared" ref="J64:J66" si="10">IFERROR(DATE(YEAR(I64),MONTH(I64),DAY(I64))+H64,"0")</f>
        <v>46678</v>
      </c>
      <c r="K64" s="132"/>
      <c r="L64" s="132"/>
    </row>
    <row r="65" spans="1:12" ht="60.75" x14ac:dyDescent="0.25">
      <c r="A65" s="135">
        <f>+A64+1</f>
        <v>2</v>
      </c>
      <c r="B65" s="335" t="s">
        <v>400</v>
      </c>
      <c r="C65" s="136"/>
      <c r="D65" s="129" t="s">
        <v>401</v>
      </c>
      <c r="E65" s="129"/>
      <c r="F65" s="117"/>
      <c r="G65" s="117" t="s">
        <v>108</v>
      </c>
      <c r="H65" s="137">
        <v>15</v>
      </c>
      <c r="I65" s="152">
        <f>+J64+1</f>
        <v>46679</v>
      </c>
      <c r="J65" s="150">
        <f t="shared" si="10"/>
        <v>46694</v>
      </c>
      <c r="K65" s="132"/>
      <c r="L65" s="132"/>
    </row>
    <row r="66" spans="1:12" ht="60.75" x14ac:dyDescent="0.25">
      <c r="A66" s="89">
        <f>+A65+1</f>
        <v>3</v>
      </c>
      <c r="B66" s="331" t="s">
        <v>402</v>
      </c>
      <c r="C66" s="139"/>
      <c r="D66" s="140" t="s">
        <v>108</v>
      </c>
      <c r="E66" s="141"/>
      <c r="F66" s="140"/>
      <c r="G66" s="141"/>
      <c r="H66" s="142">
        <v>15</v>
      </c>
      <c r="I66" s="153">
        <f>+J65+1</f>
        <v>46695</v>
      </c>
      <c r="J66" s="153">
        <f t="shared" si="10"/>
        <v>46710</v>
      </c>
      <c r="K66" s="144"/>
      <c r="L66" s="144"/>
    </row>
  </sheetData>
  <mergeCells count="24">
    <mergeCell ref="B15:G15"/>
    <mergeCell ref="B16:G16"/>
    <mergeCell ref="B17:G17"/>
    <mergeCell ref="G6:G7"/>
    <mergeCell ref="H6:J6"/>
    <mergeCell ref="B6:B7"/>
    <mergeCell ref="C6:C7"/>
    <mergeCell ref="D6:F6"/>
    <mergeCell ref="K6:K7"/>
    <mergeCell ref="L6:L7"/>
    <mergeCell ref="B8:K8"/>
    <mergeCell ref="A1:L1"/>
    <mergeCell ref="B63:G63"/>
    <mergeCell ref="B34:F34"/>
    <mergeCell ref="B42:G42"/>
    <mergeCell ref="B43:G43"/>
    <mergeCell ref="B50:G50"/>
    <mergeCell ref="B55:G55"/>
    <mergeCell ref="B56:G56"/>
    <mergeCell ref="B22:G22"/>
    <mergeCell ref="A2:L3"/>
    <mergeCell ref="A4:L4"/>
    <mergeCell ref="A5:J5"/>
    <mergeCell ref="A6:A7"/>
  </mergeCells>
  <conditionalFormatting sqref="B64:C1048576 B5:C6 B9:C14 B15:B17 B63 B57:C62 B55:B56 B51:C54 B50 B42:B43 B35:C41 B34 B22 B7:B8 B23:C33 B18:C21 B44:C49">
    <cfRule type="duplicateValues" dxfId="76" priority="1"/>
  </conditionalFormatting>
  <printOptions horizontalCentered="1"/>
  <pageMargins left="0" right="0" top="0.11811023622047245" bottom="0.15748031496062992" header="0.11811023622047245" footer="0.15748031496062992"/>
  <pageSetup paperSize="9" scale="62" fitToHeight="0" orientation="landscape" r:id="rId1"/>
  <headerFooter differentFirst="1">
    <oddFooter>&amp;CQuy trình đấu giá quyền sử dụng đất dự án Khu dân cư và Thương mại Tân Thành&amp;R&amp;P</oddFooter>
  </headerFooter>
  <rowBreaks count="9" manualBreakCount="9">
    <brk id="12" max="11" man="1"/>
    <brk id="18" max="11" man="1"/>
    <brk id="25" max="11" man="1"/>
    <brk id="28" max="11" man="1"/>
    <brk id="31" max="11" man="1"/>
    <brk id="35" max="11" man="1"/>
    <brk id="39" max="11" man="1"/>
    <brk id="49" max="11" man="1"/>
    <brk id="62" max="11"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view="pageBreakPreview" zoomScale="25" zoomScaleNormal="70" zoomScaleSheetLayoutView="25" workbookViewId="0">
      <pane xSplit="2" ySplit="7" topLeftCell="C35" activePane="bottomRight" state="frozen"/>
      <selection pane="topRight" activeCell="D1" sqref="D1"/>
      <selection pane="bottomLeft" activeCell="A11" sqref="A11"/>
      <selection pane="bottomRight" activeCell="K47" sqref="K47"/>
    </sheetView>
  </sheetViews>
  <sheetFormatPr defaultColWidth="9" defaultRowHeight="20.25" x14ac:dyDescent="0.3"/>
  <cols>
    <col min="1" max="1" width="5.42578125" style="145" customWidth="1"/>
    <col min="2" max="2" width="27.5703125" style="305" customWidth="1"/>
    <col min="3" max="3" width="7.140625" style="94" customWidth="1"/>
    <col min="4" max="4" width="13.5703125" style="9" customWidth="1"/>
    <col min="5" max="5" width="12.5703125" style="9" customWidth="1"/>
    <col min="6" max="6" width="11.42578125" style="9" customWidth="1"/>
    <col min="7" max="7" width="10.42578125" style="9" customWidth="1"/>
    <col min="8" max="8" width="11.5703125" style="31" customWidth="1"/>
    <col min="9" max="9" width="14.5703125" style="156" bestFit="1" customWidth="1"/>
    <col min="10" max="10" width="14" style="146" customWidth="1"/>
    <col min="11" max="11" width="60.85546875" style="148" customWidth="1"/>
    <col min="12" max="12" width="37.28515625" style="148" customWidth="1"/>
    <col min="13" max="16384" width="9" style="94"/>
  </cols>
  <sheetData>
    <row r="1" spans="1:12" ht="16.5" customHeight="1" x14ac:dyDescent="0.3">
      <c r="A1" s="394" t="s">
        <v>574</v>
      </c>
      <c r="B1" s="394"/>
      <c r="C1" s="394"/>
      <c r="D1" s="394"/>
      <c r="E1" s="394"/>
      <c r="F1" s="394"/>
      <c r="G1" s="394"/>
      <c r="H1" s="394"/>
      <c r="I1" s="394"/>
      <c r="J1" s="394"/>
      <c r="K1" s="394"/>
      <c r="L1" s="394"/>
    </row>
    <row r="2" spans="1:12" ht="8.25" customHeight="1" x14ac:dyDescent="0.25">
      <c r="A2" s="442" t="s">
        <v>261</v>
      </c>
      <c r="B2" s="442"/>
      <c r="C2" s="442"/>
      <c r="D2" s="442"/>
      <c r="E2" s="442"/>
      <c r="F2" s="442"/>
      <c r="G2" s="442"/>
      <c r="H2" s="442"/>
      <c r="I2" s="442"/>
      <c r="J2" s="442"/>
      <c r="K2" s="442"/>
      <c r="L2" s="442"/>
    </row>
    <row r="3" spans="1:12" ht="18" customHeight="1" x14ac:dyDescent="0.25">
      <c r="A3" s="442"/>
      <c r="B3" s="442"/>
      <c r="C3" s="442"/>
      <c r="D3" s="442"/>
      <c r="E3" s="442"/>
      <c r="F3" s="442"/>
      <c r="G3" s="442"/>
      <c r="H3" s="442"/>
      <c r="I3" s="442"/>
      <c r="J3" s="442"/>
      <c r="K3" s="442"/>
      <c r="L3" s="442"/>
    </row>
    <row r="4" spans="1:12" ht="60" customHeight="1" x14ac:dyDescent="0.3">
      <c r="A4" s="413" t="s">
        <v>406</v>
      </c>
      <c r="B4" s="443"/>
      <c r="C4" s="443"/>
      <c r="D4" s="443"/>
      <c r="E4" s="443"/>
      <c r="F4" s="443"/>
      <c r="G4" s="443"/>
      <c r="H4" s="443"/>
      <c r="I4" s="443"/>
      <c r="J4" s="443"/>
      <c r="K4" s="443"/>
      <c r="L4" s="443"/>
    </row>
    <row r="5" spans="1:12" ht="18" customHeight="1" x14ac:dyDescent="0.25">
      <c r="A5" s="397"/>
      <c r="B5" s="397"/>
      <c r="C5" s="397"/>
      <c r="D5" s="397"/>
      <c r="E5" s="397"/>
      <c r="F5" s="397"/>
      <c r="G5" s="397"/>
      <c r="H5" s="397"/>
      <c r="I5" s="397"/>
      <c r="J5" s="397"/>
      <c r="K5" s="94"/>
      <c r="L5" s="94"/>
    </row>
    <row r="6" spans="1:12" ht="15.75" x14ac:dyDescent="0.25">
      <c r="A6" s="435" t="s">
        <v>1</v>
      </c>
      <c r="B6" s="456" t="s">
        <v>92</v>
      </c>
      <c r="C6" s="451" t="s">
        <v>93</v>
      </c>
      <c r="D6" s="448" t="s">
        <v>94</v>
      </c>
      <c r="E6" s="449"/>
      <c r="F6" s="450"/>
      <c r="G6" s="451" t="s">
        <v>95</v>
      </c>
      <c r="H6" s="453" t="s">
        <v>96</v>
      </c>
      <c r="I6" s="454"/>
      <c r="J6" s="455"/>
      <c r="K6" s="435" t="s">
        <v>10</v>
      </c>
      <c r="L6" s="435" t="s">
        <v>13</v>
      </c>
    </row>
    <row r="7" spans="1:12" ht="31.5" x14ac:dyDescent="0.25">
      <c r="A7" s="435"/>
      <c r="B7" s="456"/>
      <c r="C7" s="452"/>
      <c r="D7" s="95" t="s">
        <v>98</v>
      </c>
      <c r="E7" s="95" t="s">
        <v>99</v>
      </c>
      <c r="F7" s="95" t="s">
        <v>100</v>
      </c>
      <c r="G7" s="452"/>
      <c r="H7" s="96" t="s">
        <v>96</v>
      </c>
      <c r="I7" s="97" t="s">
        <v>263</v>
      </c>
      <c r="J7" s="97" t="s">
        <v>264</v>
      </c>
      <c r="K7" s="435"/>
      <c r="L7" s="435"/>
    </row>
    <row r="8" spans="1:12" s="102" customFormat="1" ht="18.75" x14ac:dyDescent="0.3">
      <c r="A8" s="98" t="s">
        <v>265</v>
      </c>
      <c r="B8" s="444" t="s">
        <v>470</v>
      </c>
      <c r="C8" s="445"/>
      <c r="D8" s="445"/>
      <c r="E8" s="445"/>
      <c r="F8" s="445"/>
      <c r="G8" s="446"/>
      <c r="H8" s="99"/>
      <c r="I8" s="155"/>
      <c r="J8" s="155"/>
      <c r="K8" s="101"/>
      <c r="L8" s="101"/>
    </row>
    <row r="9" spans="1:12" ht="101.25" customHeight="1" x14ac:dyDescent="0.25">
      <c r="A9" s="75">
        <v>1</v>
      </c>
      <c r="B9" s="330" t="s">
        <v>267</v>
      </c>
      <c r="C9" s="103"/>
      <c r="D9" s="40" t="s">
        <v>648</v>
      </c>
      <c r="E9" s="40" t="s">
        <v>268</v>
      </c>
      <c r="F9" s="40" t="s">
        <v>269</v>
      </c>
      <c r="G9" s="40"/>
      <c r="H9" s="104">
        <v>15</v>
      </c>
      <c r="I9" s="105">
        <v>45732</v>
      </c>
      <c r="J9" s="105">
        <f t="shared" ref="J9:J38" si="0">IFERROR(DATE(YEAR(I9),MONTH(I9),DAY(I9))+H9,"0")</f>
        <v>45747</v>
      </c>
      <c r="K9" s="106"/>
      <c r="L9" s="106"/>
    </row>
    <row r="10" spans="1:12" ht="105.75" customHeight="1" x14ac:dyDescent="0.25">
      <c r="A10" s="75">
        <v>2</v>
      </c>
      <c r="B10" s="330" t="s">
        <v>270</v>
      </c>
      <c r="C10" s="103"/>
      <c r="D10" s="40" t="s">
        <v>648</v>
      </c>
      <c r="E10" s="40" t="s">
        <v>172</v>
      </c>
      <c r="F10" s="40" t="s">
        <v>268</v>
      </c>
      <c r="G10" s="40"/>
      <c r="H10" s="104">
        <v>15</v>
      </c>
      <c r="I10" s="105">
        <f>+J9+1</f>
        <v>45748</v>
      </c>
      <c r="J10" s="105">
        <f t="shared" si="0"/>
        <v>45763</v>
      </c>
      <c r="K10" s="106"/>
      <c r="L10" s="106"/>
    </row>
    <row r="11" spans="1:12" ht="138" customHeight="1" x14ac:dyDescent="0.25">
      <c r="A11" s="75">
        <v>3</v>
      </c>
      <c r="B11" s="330" t="s">
        <v>271</v>
      </c>
      <c r="C11" s="103"/>
      <c r="D11" s="40" t="s">
        <v>648</v>
      </c>
      <c r="E11" s="40" t="s">
        <v>172</v>
      </c>
      <c r="F11" s="40" t="s">
        <v>268</v>
      </c>
      <c r="G11" s="40" t="s">
        <v>649</v>
      </c>
      <c r="H11" s="104">
        <v>15</v>
      </c>
      <c r="I11" s="105">
        <f t="shared" ref="I11:I16" si="1">+J10+1</f>
        <v>45764</v>
      </c>
      <c r="J11" s="105">
        <f t="shared" si="0"/>
        <v>45779</v>
      </c>
      <c r="K11" s="106"/>
      <c r="L11" s="106"/>
    </row>
    <row r="12" spans="1:12" ht="98.25" customHeight="1" x14ac:dyDescent="0.25">
      <c r="A12" s="75">
        <v>4</v>
      </c>
      <c r="B12" s="330" t="s">
        <v>272</v>
      </c>
      <c r="C12" s="103"/>
      <c r="D12" s="40" t="s">
        <v>648</v>
      </c>
      <c r="E12" s="40" t="s">
        <v>172</v>
      </c>
      <c r="F12" s="40" t="s">
        <v>268</v>
      </c>
      <c r="G12" s="40" t="s">
        <v>649</v>
      </c>
      <c r="H12" s="104">
        <v>15</v>
      </c>
      <c r="I12" s="105">
        <f t="shared" si="1"/>
        <v>45780</v>
      </c>
      <c r="J12" s="105">
        <f t="shared" si="0"/>
        <v>45795</v>
      </c>
      <c r="K12" s="106"/>
      <c r="L12" s="106"/>
    </row>
    <row r="13" spans="1:12" ht="75" customHeight="1" x14ac:dyDescent="0.25">
      <c r="A13" s="75">
        <v>5</v>
      </c>
      <c r="B13" s="330" t="s">
        <v>273</v>
      </c>
      <c r="C13" s="103"/>
      <c r="D13" s="40" t="s">
        <v>172</v>
      </c>
      <c r="E13" s="40" t="s">
        <v>268</v>
      </c>
      <c r="F13" s="40" t="s">
        <v>648</v>
      </c>
      <c r="G13" s="40"/>
      <c r="H13" s="112">
        <v>30</v>
      </c>
      <c r="I13" s="244">
        <f t="shared" si="1"/>
        <v>45796</v>
      </c>
      <c r="J13" s="244">
        <f t="shared" si="0"/>
        <v>45826</v>
      </c>
      <c r="K13" s="106"/>
      <c r="L13" s="106"/>
    </row>
    <row r="14" spans="1:12" ht="51" customHeight="1" x14ac:dyDescent="0.25">
      <c r="A14" s="75">
        <v>6</v>
      </c>
      <c r="B14" s="330" t="s">
        <v>274</v>
      </c>
      <c r="C14" s="103"/>
      <c r="D14" s="40" t="s">
        <v>648</v>
      </c>
      <c r="E14" s="40" t="s">
        <v>172</v>
      </c>
      <c r="F14" s="40" t="s">
        <v>268</v>
      </c>
      <c r="G14" s="40"/>
      <c r="H14" s="104">
        <v>30</v>
      </c>
      <c r="I14" s="105">
        <f t="shared" si="1"/>
        <v>45827</v>
      </c>
      <c r="J14" s="105">
        <f t="shared" si="0"/>
        <v>45857</v>
      </c>
      <c r="K14" s="106"/>
      <c r="L14" s="106"/>
    </row>
    <row r="15" spans="1:12" ht="80.25" customHeight="1" x14ac:dyDescent="0.25">
      <c r="A15" s="75">
        <v>7</v>
      </c>
      <c r="B15" s="330" t="s">
        <v>275</v>
      </c>
      <c r="C15" s="103"/>
      <c r="D15" s="40" t="s">
        <v>648</v>
      </c>
      <c r="E15" s="40" t="s">
        <v>172</v>
      </c>
      <c r="F15" s="40" t="s">
        <v>268</v>
      </c>
      <c r="G15" s="40" t="s">
        <v>649</v>
      </c>
      <c r="H15" s="104">
        <v>30</v>
      </c>
      <c r="I15" s="105">
        <f t="shared" si="1"/>
        <v>45858</v>
      </c>
      <c r="J15" s="105">
        <f t="shared" si="0"/>
        <v>45888</v>
      </c>
      <c r="K15" s="106"/>
      <c r="L15" s="106"/>
    </row>
    <row r="16" spans="1:12" ht="66.75" customHeight="1" x14ac:dyDescent="0.25">
      <c r="A16" s="75">
        <v>8</v>
      </c>
      <c r="B16" s="330" t="s">
        <v>276</v>
      </c>
      <c r="C16" s="103"/>
      <c r="D16" s="40" t="s">
        <v>649</v>
      </c>
      <c r="E16" s="40" t="s">
        <v>172</v>
      </c>
      <c r="F16" s="40" t="s">
        <v>268</v>
      </c>
      <c r="G16" s="40"/>
      <c r="H16" s="104">
        <v>1</v>
      </c>
      <c r="I16" s="105">
        <f t="shared" si="1"/>
        <v>45889</v>
      </c>
      <c r="J16" s="105">
        <f t="shared" si="0"/>
        <v>45890</v>
      </c>
      <c r="K16" s="106"/>
      <c r="L16" s="106"/>
    </row>
    <row r="17" spans="1:12" ht="30" customHeight="1" x14ac:dyDescent="0.25">
      <c r="A17" s="81" t="s">
        <v>277</v>
      </c>
      <c r="B17" s="436" t="s">
        <v>278</v>
      </c>
      <c r="C17" s="437"/>
      <c r="D17" s="437"/>
      <c r="E17" s="437"/>
      <c r="F17" s="437"/>
      <c r="G17" s="437"/>
      <c r="H17" s="437"/>
      <c r="I17" s="437"/>
      <c r="J17" s="437"/>
      <c r="K17" s="438"/>
      <c r="L17" s="94"/>
    </row>
    <row r="18" spans="1:12" ht="142.5" customHeight="1" x14ac:dyDescent="0.25">
      <c r="A18" s="75">
        <v>1</v>
      </c>
      <c r="B18" s="329" t="s">
        <v>279</v>
      </c>
      <c r="C18" s="106"/>
      <c r="D18" s="40" t="s">
        <v>649</v>
      </c>
      <c r="E18" s="37" t="s">
        <v>117</v>
      </c>
      <c r="F18" s="37" t="s">
        <v>129</v>
      </c>
      <c r="G18" s="37" t="s">
        <v>108</v>
      </c>
      <c r="H18" s="104">
        <v>1</v>
      </c>
      <c r="I18" s="105">
        <f>+J16+1</f>
        <v>45891</v>
      </c>
      <c r="J18" s="105">
        <f t="shared" si="0"/>
        <v>45892</v>
      </c>
      <c r="K18" s="107"/>
      <c r="L18" s="107"/>
    </row>
    <row r="19" spans="1:12" ht="150" x14ac:dyDescent="0.25">
      <c r="A19" s="75">
        <f>A18+1</f>
        <v>2</v>
      </c>
      <c r="B19" s="330" t="s">
        <v>280</v>
      </c>
      <c r="C19" s="103"/>
      <c r="D19" s="40" t="s">
        <v>649</v>
      </c>
      <c r="E19" s="37" t="s">
        <v>117</v>
      </c>
      <c r="F19" s="40" t="s">
        <v>129</v>
      </c>
      <c r="G19" s="37"/>
      <c r="H19" s="104">
        <v>10</v>
      </c>
      <c r="I19" s="105">
        <f>+J18+1</f>
        <v>45893</v>
      </c>
      <c r="J19" s="105">
        <f t="shared" si="0"/>
        <v>45903</v>
      </c>
      <c r="K19" s="108" t="s">
        <v>614</v>
      </c>
      <c r="L19" s="106"/>
    </row>
    <row r="20" spans="1:12" ht="281.25" x14ac:dyDescent="0.25">
      <c r="A20" s="75">
        <f t="shared" ref="A20:A23" si="2">A19+1</f>
        <v>3</v>
      </c>
      <c r="B20" s="330" t="s">
        <v>281</v>
      </c>
      <c r="C20" s="103"/>
      <c r="D20" s="40" t="s">
        <v>117</v>
      </c>
      <c r="E20" s="37" t="s">
        <v>650</v>
      </c>
      <c r="F20" s="40"/>
      <c r="G20" s="37"/>
      <c r="H20" s="104">
        <v>7</v>
      </c>
      <c r="I20" s="105">
        <f t="shared" ref="I20:I23" si="3">+J19+1</f>
        <v>45904</v>
      </c>
      <c r="J20" s="105">
        <f t="shared" si="0"/>
        <v>45911</v>
      </c>
      <c r="K20" s="108" t="s">
        <v>282</v>
      </c>
      <c r="L20" s="108" t="s">
        <v>283</v>
      </c>
    </row>
    <row r="21" spans="1:12" ht="131.25" x14ac:dyDescent="0.25">
      <c r="A21" s="75">
        <f t="shared" si="2"/>
        <v>4</v>
      </c>
      <c r="B21" s="330" t="s">
        <v>284</v>
      </c>
      <c r="C21" s="103"/>
      <c r="D21" s="40" t="s">
        <v>117</v>
      </c>
      <c r="E21" s="37" t="s">
        <v>133</v>
      </c>
      <c r="F21" s="40"/>
      <c r="G21" s="37" t="s">
        <v>108</v>
      </c>
      <c r="H21" s="104">
        <v>5</v>
      </c>
      <c r="I21" s="105">
        <f t="shared" si="3"/>
        <v>45912</v>
      </c>
      <c r="J21" s="105">
        <f t="shared" si="0"/>
        <v>45917</v>
      </c>
      <c r="K21" s="108" t="s">
        <v>285</v>
      </c>
      <c r="L21" s="106"/>
    </row>
    <row r="22" spans="1:12" ht="85.5" customHeight="1" x14ac:dyDescent="0.25">
      <c r="A22" s="75">
        <f t="shared" si="2"/>
        <v>5</v>
      </c>
      <c r="B22" s="330" t="s">
        <v>286</v>
      </c>
      <c r="C22" s="103"/>
      <c r="D22" s="40" t="s">
        <v>121</v>
      </c>
      <c r="E22" s="40" t="s">
        <v>651</v>
      </c>
      <c r="F22" s="40" t="s">
        <v>129</v>
      </c>
      <c r="G22" s="37" t="s">
        <v>287</v>
      </c>
      <c r="H22" s="104">
        <v>30</v>
      </c>
      <c r="I22" s="105">
        <f t="shared" si="3"/>
        <v>45918</v>
      </c>
      <c r="J22" s="105">
        <f t="shared" si="0"/>
        <v>45948</v>
      </c>
      <c r="K22" s="108"/>
      <c r="L22" s="106"/>
    </row>
    <row r="23" spans="1:12" ht="409.5" x14ac:dyDescent="0.25">
      <c r="A23" s="75">
        <f t="shared" si="2"/>
        <v>6</v>
      </c>
      <c r="B23" s="330" t="s">
        <v>288</v>
      </c>
      <c r="C23" s="103"/>
      <c r="D23" s="37" t="s">
        <v>108</v>
      </c>
      <c r="E23" s="37" t="s">
        <v>289</v>
      </c>
      <c r="F23" s="40"/>
      <c r="G23" s="37"/>
      <c r="H23" s="104">
        <v>7</v>
      </c>
      <c r="I23" s="105">
        <f t="shared" si="3"/>
        <v>45949</v>
      </c>
      <c r="J23" s="105">
        <f t="shared" si="0"/>
        <v>45956</v>
      </c>
      <c r="K23" s="108" t="s">
        <v>290</v>
      </c>
      <c r="L23" s="106"/>
    </row>
    <row r="24" spans="1:12" ht="18.75" x14ac:dyDescent="0.25">
      <c r="A24" s="109" t="s">
        <v>291</v>
      </c>
      <c r="B24" s="436" t="s">
        <v>292</v>
      </c>
      <c r="C24" s="437"/>
      <c r="D24" s="437"/>
      <c r="E24" s="437"/>
      <c r="F24" s="437"/>
      <c r="G24" s="438"/>
      <c r="H24" s="104"/>
      <c r="I24" s="105"/>
      <c r="J24" s="105"/>
      <c r="K24" s="106"/>
      <c r="L24" s="106"/>
    </row>
    <row r="25" spans="1:12" ht="18.75" x14ac:dyDescent="0.25">
      <c r="A25" s="81" t="s">
        <v>103</v>
      </c>
      <c r="B25" s="436" t="s">
        <v>293</v>
      </c>
      <c r="C25" s="437"/>
      <c r="D25" s="437"/>
      <c r="E25" s="437"/>
      <c r="F25" s="437"/>
      <c r="G25" s="438"/>
      <c r="H25" s="104"/>
      <c r="I25" s="105"/>
      <c r="J25" s="105"/>
      <c r="K25" s="106"/>
      <c r="L25" s="106"/>
    </row>
    <row r="26" spans="1:12" ht="18.75" x14ac:dyDescent="0.25">
      <c r="A26" s="81">
        <v>1</v>
      </c>
      <c r="B26" s="436" t="s">
        <v>294</v>
      </c>
      <c r="C26" s="437"/>
      <c r="D26" s="437"/>
      <c r="E26" s="437"/>
      <c r="F26" s="437"/>
      <c r="G26" s="438"/>
      <c r="H26" s="104"/>
      <c r="I26" s="105"/>
      <c r="J26" s="105"/>
      <c r="K26" s="106"/>
      <c r="L26" s="106"/>
    </row>
    <row r="27" spans="1:12" ht="300" x14ac:dyDescent="0.25">
      <c r="A27" s="75" t="s">
        <v>141</v>
      </c>
      <c r="B27" s="330" t="s">
        <v>295</v>
      </c>
      <c r="C27" s="103"/>
      <c r="D27" s="111" t="s">
        <v>652</v>
      </c>
      <c r="E27" s="111" t="s">
        <v>653</v>
      </c>
      <c r="F27" s="40" t="s">
        <v>120</v>
      </c>
      <c r="G27" s="37" t="s">
        <v>649</v>
      </c>
      <c r="H27" s="112">
        <v>10</v>
      </c>
      <c r="I27" s="105">
        <f>+J23+1</f>
        <v>45957</v>
      </c>
      <c r="J27" s="105">
        <f t="shared" si="0"/>
        <v>45967</v>
      </c>
      <c r="K27" s="108" t="s">
        <v>296</v>
      </c>
      <c r="L27" s="113" t="s">
        <v>297</v>
      </c>
    </row>
    <row r="28" spans="1:12" ht="150" x14ac:dyDescent="0.25">
      <c r="A28" s="75" t="s">
        <v>145</v>
      </c>
      <c r="B28" s="330" t="s">
        <v>298</v>
      </c>
      <c r="C28" s="103"/>
      <c r="D28" s="111" t="s">
        <v>652</v>
      </c>
      <c r="E28" s="111"/>
      <c r="F28" s="114" t="s">
        <v>299</v>
      </c>
      <c r="G28" s="111"/>
      <c r="H28" s="115">
        <v>10</v>
      </c>
      <c r="I28" s="105">
        <f>+J27+1</f>
        <v>45968</v>
      </c>
      <c r="J28" s="105">
        <f t="shared" si="0"/>
        <v>45978</v>
      </c>
      <c r="K28" s="116" t="s">
        <v>300</v>
      </c>
      <c r="L28" s="116" t="s">
        <v>301</v>
      </c>
    </row>
    <row r="29" spans="1:12" ht="40.5" x14ac:dyDescent="0.25">
      <c r="A29" s="75" t="s">
        <v>148</v>
      </c>
      <c r="B29" s="330" t="s">
        <v>302</v>
      </c>
      <c r="C29" s="103"/>
      <c r="D29" s="111" t="s">
        <v>652</v>
      </c>
      <c r="E29" s="111"/>
      <c r="F29" s="40"/>
      <c r="G29" s="111"/>
      <c r="H29" s="115">
        <v>10</v>
      </c>
      <c r="I29" s="105">
        <f t="shared" ref="I29:I30" si="4">+J28+1</f>
        <v>45979</v>
      </c>
      <c r="J29" s="105">
        <f t="shared" si="0"/>
        <v>45989</v>
      </c>
      <c r="K29" s="116"/>
      <c r="L29" s="116"/>
    </row>
    <row r="30" spans="1:12" ht="75" x14ac:dyDescent="0.25">
      <c r="A30" s="75" t="s">
        <v>303</v>
      </c>
      <c r="B30" s="330" t="s">
        <v>304</v>
      </c>
      <c r="C30" s="103"/>
      <c r="D30" s="111" t="s">
        <v>652</v>
      </c>
      <c r="E30" s="111" t="s">
        <v>305</v>
      </c>
      <c r="F30" s="111" t="s">
        <v>306</v>
      </c>
      <c r="G30" s="111" t="s">
        <v>649</v>
      </c>
      <c r="H30" s="115">
        <v>10</v>
      </c>
      <c r="I30" s="105">
        <f t="shared" si="4"/>
        <v>45990</v>
      </c>
      <c r="J30" s="105">
        <f t="shared" si="0"/>
        <v>46000</v>
      </c>
      <c r="K30" s="113" t="s">
        <v>471</v>
      </c>
      <c r="L30" s="116" t="s">
        <v>307</v>
      </c>
    </row>
    <row r="31" spans="1:12" ht="18.75" x14ac:dyDescent="0.25">
      <c r="A31" s="81">
        <v>2</v>
      </c>
      <c r="B31" s="436" t="s">
        <v>308</v>
      </c>
      <c r="C31" s="437"/>
      <c r="D31" s="437"/>
      <c r="E31" s="437"/>
      <c r="F31" s="437"/>
      <c r="G31" s="438"/>
      <c r="H31" s="104"/>
      <c r="I31" s="105"/>
      <c r="J31" s="105"/>
      <c r="K31" s="106"/>
      <c r="L31" s="106"/>
    </row>
    <row r="32" spans="1:12" ht="187.5" x14ac:dyDescent="0.25">
      <c r="A32" s="75" t="s">
        <v>155</v>
      </c>
      <c r="B32" s="330" t="s">
        <v>309</v>
      </c>
      <c r="C32" s="103"/>
      <c r="D32" s="111" t="s">
        <v>652</v>
      </c>
      <c r="E32" s="111"/>
      <c r="F32" s="40" t="s">
        <v>310</v>
      </c>
      <c r="G32" s="117"/>
      <c r="H32" s="112">
        <v>20</v>
      </c>
      <c r="I32" s="105">
        <f>+J30+1</f>
        <v>46001</v>
      </c>
      <c r="J32" s="105">
        <f t="shared" si="0"/>
        <v>46021</v>
      </c>
      <c r="K32" s="106" t="s">
        <v>311</v>
      </c>
      <c r="L32" s="106" t="s">
        <v>312</v>
      </c>
    </row>
    <row r="33" spans="1:12" ht="131.25" x14ac:dyDescent="0.25">
      <c r="A33" s="75" t="s">
        <v>158</v>
      </c>
      <c r="B33" s="330" t="s">
        <v>313</v>
      </c>
      <c r="C33" s="103"/>
      <c r="D33" s="111" t="s">
        <v>653</v>
      </c>
      <c r="E33" s="111" t="s">
        <v>314</v>
      </c>
      <c r="F33" s="111" t="s">
        <v>315</v>
      </c>
      <c r="G33" s="111" t="s">
        <v>649</v>
      </c>
      <c r="H33" s="112">
        <v>10</v>
      </c>
      <c r="I33" s="105">
        <f>+J32+1</f>
        <v>46022</v>
      </c>
      <c r="J33" s="105">
        <f t="shared" si="0"/>
        <v>46032</v>
      </c>
      <c r="K33" s="106" t="s">
        <v>316</v>
      </c>
      <c r="L33" s="106"/>
    </row>
    <row r="34" spans="1:12" ht="131.25" x14ac:dyDescent="0.25">
      <c r="A34" s="75" t="s">
        <v>162</v>
      </c>
      <c r="B34" s="330" t="s">
        <v>317</v>
      </c>
      <c r="C34" s="103"/>
      <c r="D34" s="111" t="s">
        <v>649</v>
      </c>
      <c r="E34" s="111"/>
      <c r="F34" s="111"/>
      <c r="G34" s="117"/>
      <c r="H34" s="104">
        <v>10</v>
      </c>
      <c r="I34" s="105">
        <f t="shared" ref="I34:I37" si="5">+J33+1</f>
        <v>46033</v>
      </c>
      <c r="J34" s="105">
        <f t="shared" si="0"/>
        <v>46043</v>
      </c>
      <c r="K34" s="106" t="s">
        <v>316</v>
      </c>
      <c r="L34" s="106"/>
    </row>
    <row r="35" spans="1:12" ht="150" x14ac:dyDescent="0.25">
      <c r="A35" s="75" t="s">
        <v>318</v>
      </c>
      <c r="B35" s="330" t="s">
        <v>319</v>
      </c>
      <c r="C35" s="103"/>
      <c r="D35" s="111" t="s">
        <v>652</v>
      </c>
      <c r="E35" s="111" t="s">
        <v>320</v>
      </c>
      <c r="F35" s="111"/>
      <c r="G35" s="111"/>
      <c r="H35" s="104">
        <v>10</v>
      </c>
      <c r="I35" s="105">
        <f t="shared" si="5"/>
        <v>46044</v>
      </c>
      <c r="J35" s="105">
        <f t="shared" si="0"/>
        <v>46054</v>
      </c>
      <c r="K35" s="106" t="s">
        <v>321</v>
      </c>
      <c r="L35" s="106"/>
    </row>
    <row r="36" spans="1:12" ht="168.75" x14ac:dyDescent="0.25">
      <c r="A36" s="75" t="s">
        <v>322</v>
      </c>
      <c r="B36" s="330" t="s">
        <v>323</v>
      </c>
      <c r="C36" s="103"/>
      <c r="D36" s="111" t="s">
        <v>652</v>
      </c>
      <c r="E36" s="111" t="s">
        <v>320</v>
      </c>
      <c r="F36" s="111"/>
      <c r="G36" s="111"/>
      <c r="H36" s="104">
        <v>3</v>
      </c>
      <c r="I36" s="105">
        <f t="shared" si="5"/>
        <v>46055</v>
      </c>
      <c r="J36" s="105">
        <f t="shared" si="0"/>
        <v>46058</v>
      </c>
      <c r="K36" s="106" t="s">
        <v>324</v>
      </c>
      <c r="L36" s="106"/>
    </row>
    <row r="37" spans="1:12" ht="349.5" customHeight="1" x14ac:dyDescent="0.25">
      <c r="A37" s="75" t="s">
        <v>325</v>
      </c>
      <c r="B37" s="330" t="s">
        <v>326</v>
      </c>
      <c r="C37" s="103"/>
      <c r="D37" s="111" t="s">
        <v>320</v>
      </c>
      <c r="E37" s="111"/>
      <c r="F37" s="111"/>
      <c r="G37" s="111"/>
      <c r="H37" s="104">
        <v>5</v>
      </c>
      <c r="I37" s="105">
        <f t="shared" si="5"/>
        <v>46059</v>
      </c>
      <c r="J37" s="105">
        <f t="shared" si="0"/>
        <v>46064</v>
      </c>
      <c r="K37" s="108" t="s">
        <v>327</v>
      </c>
      <c r="L37" s="116" t="s">
        <v>328</v>
      </c>
    </row>
    <row r="38" spans="1:12" ht="366.75" customHeight="1" x14ac:dyDescent="0.25">
      <c r="A38" s="75" t="s">
        <v>329</v>
      </c>
      <c r="B38" s="330" t="s">
        <v>330</v>
      </c>
      <c r="C38" s="103"/>
      <c r="D38" s="111" t="s">
        <v>320</v>
      </c>
      <c r="E38" s="111"/>
      <c r="F38" s="111"/>
      <c r="G38" s="111"/>
      <c r="H38" s="104">
        <v>30</v>
      </c>
      <c r="I38" s="105">
        <f>+J37+1</f>
        <v>46065</v>
      </c>
      <c r="J38" s="105">
        <f t="shared" si="0"/>
        <v>46095</v>
      </c>
      <c r="K38" s="113" t="s">
        <v>331</v>
      </c>
      <c r="L38" s="108" t="s">
        <v>332</v>
      </c>
    </row>
    <row r="39" spans="1:12" ht="258.75" customHeight="1" x14ac:dyDescent="0.25">
      <c r="A39" s="75" t="s">
        <v>333</v>
      </c>
      <c r="B39" s="330" t="s">
        <v>334</v>
      </c>
      <c r="C39" s="103"/>
      <c r="D39" s="111" t="s">
        <v>335</v>
      </c>
      <c r="E39" s="111" t="s">
        <v>320</v>
      </c>
      <c r="F39" s="111"/>
      <c r="G39" s="111"/>
      <c r="H39" s="104"/>
      <c r="I39" s="105"/>
      <c r="J39" s="105"/>
      <c r="K39" s="106" t="s">
        <v>336</v>
      </c>
      <c r="L39" s="106"/>
    </row>
    <row r="40" spans="1:12" ht="364.5" customHeight="1" x14ac:dyDescent="0.25">
      <c r="A40" s="75" t="s">
        <v>333</v>
      </c>
      <c r="B40" s="330" t="s">
        <v>337</v>
      </c>
      <c r="C40" s="103"/>
      <c r="D40" s="111" t="s">
        <v>320</v>
      </c>
      <c r="E40" s="111"/>
      <c r="F40" s="111"/>
      <c r="G40" s="111"/>
      <c r="H40" s="104"/>
      <c r="I40" s="105"/>
      <c r="J40" s="105"/>
      <c r="K40" s="38" t="s">
        <v>338</v>
      </c>
      <c r="L40" s="113" t="s">
        <v>339</v>
      </c>
    </row>
    <row r="41" spans="1:12" ht="270" customHeight="1" x14ac:dyDescent="0.25">
      <c r="A41" s="75" t="s">
        <v>333</v>
      </c>
      <c r="B41" s="330" t="s">
        <v>340</v>
      </c>
      <c r="C41" s="103"/>
      <c r="D41" s="111" t="s">
        <v>335</v>
      </c>
      <c r="E41" s="111" t="s">
        <v>320</v>
      </c>
      <c r="F41" s="111" t="s">
        <v>341</v>
      </c>
      <c r="G41" s="111"/>
      <c r="H41" s="104"/>
      <c r="I41" s="105"/>
      <c r="J41" s="105"/>
      <c r="K41" s="106" t="s">
        <v>342</v>
      </c>
      <c r="L41" s="108"/>
    </row>
    <row r="42" spans="1:12" ht="393.75" x14ac:dyDescent="0.25">
      <c r="A42" s="75" t="s">
        <v>343</v>
      </c>
      <c r="B42" s="329" t="s">
        <v>344</v>
      </c>
      <c r="C42" s="103"/>
      <c r="D42" s="111" t="s">
        <v>320</v>
      </c>
      <c r="E42" s="111" t="s">
        <v>335</v>
      </c>
      <c r="F42" s="40" t="s">
        <v>657</v>
      </c>
      <c r="G42" s="111"/>
      <c r="H42" s="104">
        <v>1</v>
      </c>
      <c r="I42" s="105">
        <f>+J38+1</f>
        <v>46096</v>
      </c>
      <c r="J42" s="105">
        <f>IFERROR(DATE(YEAR(I42),MONTH(I42),DAY(I42))+H42,"0")</f>
        <v>46097</v>
      </c>
      <c r="K42" s="106" t="s">
        <v>345</v>
      </c>
      <c r="L42" s="106"/>
    </row>
    <row r="43" spans="1:12" ht="18.75" x14ac:dyDescent="0.25">
      <c r="A43" s="81">
        <v>3</v>
      </c>
      <c r="B43" s="436" t="s">
        <v>346</v>
      </c>
      <c r="C43" s="437"/>
      <c r="D43" s="437"/>
      <c r="E43" s="437"/>
      <c r="F43" s="438"/>
      <c r="G43" s="40"/>
      <c r="H43" s="104"/>
      <c r="I43" s="105"/>
      <c r="J43" s="105"/>
      <c r="K43" s="106"/>
      <c r="L43" s="106"/>
    </row>
    <row r="44" spans="1:12" ht="204.75" x14ac:dyDescent="0.25">
      <c r="A44" s="75" t="s">
        <v>166</v>
      </c>
      <c r="B44" s="330" t="s">
        <v>347</v>
      </c>
      <c r="C44" s="103"/>
      <c r="D44" s="117" t="s">
        <v>649</v>
      </c>
      <c r="E44" s="111"/>
      <c r="F44" s="111"/>
      <c r="G44" s="111"/>
      <c r="H44" s="111">
        <v>5</v>
      </c>
      <c r="I44" s="105">
        <f>+J42+1</f>
        <v>46098</v>
      </c>
      <c r="J44" s="105">
        <f t="shared" ref="J44:J50" si="6">IFERROR(DATE(YEAR(I44),MONTH(I44),DAY(I44))+H44,"0")</f>
        <v>46103</v>
      </c>
      <c r="K44" s="118" t="s">
        <v>348</v>
      </c>
      <c r="L44" s="106"/>
    </row>
    <row r="45" spans="1:12" ht="168.75" x14ac:dyDescent="0.25">
      <c r="A45" s="75" t="s">
        <v>170</v>
      </c>
      <c r="B45" s="330" t="s">
        <v>349</v>
      </c>
      <c r="C45" s="103"/>
      <c r="D45" s="117" t="s">
        <v>350</v>
      </c>
      <c r="E45" s="111" t="s">
        <v>351</v>
      </c>
      <c r="F45" s="111"/>
      <c r="G45" s="111"/>
      <c r="H45" s="111">
        <v>5</v>
      </c>
      <c r="I45" s="105">
        <f>+J44+1</f>
        <v>46104</v>
      </c>
      <c r="J45" s="105">
        <f t="shared" si="6"/>
        <v>46109</v>
      </c>
      <c r="K45" s="119" t="s">
        <v>352</v>
      </c>
      <c r="L45" s="106"/>
    </row>
    <row r="46" spans="1:12" ht="93.75" x14ac:dyDescent="0.25">
      <c r="A46" s="75" t="s">
        <v>174</v>
      </c>
      <c r="B46" s="330" t="s">
        <v>353</v>
      </c>
      <c r="C46" s="103"/>
      <c r="D46" s="111" t="s">
        <v>351</v>
      </c>
      <c r="E46" s="111"/>
      <c r="F46" s="111"/>
      <c r="G46" s="111"/>
      <c r="H46" s="111">
        <v>90</v>
      </c>
      <c r="I46" s="105">
        <f t="shared" ref="I46:I49" si="7">+J45+1</f>
        <v>46110</v>
      </c>
      <c r="J46" s="105">
        <f t="shared" si="6"/>
        <v>46200</v>
      </c>
      <c r="K46" s="119" t="s">
        <v>354</v>
      </c>
      <c r="L46" s="106" t="s">
        <v>355</v>
      </c>
    </row>
    <row r="47" spans="1:12" ht="112.5" x14ac:dyDescent="0.25">
      <c r="A47" s="75" t="s">
        <v>177</v>
      </c>
      <c r="B47" s="330" t="s">
        <v>356</v>
      </c>
      <c r="C47" s="103"/>
      <c r="D47" s="111" t="s">
        <v>350</v>
      </c>
      <c r="E47" s="40" t="s">
        <v>653</v>
      </c>
      <c r="F47" s="111"/>
      <c r="G47" s="111"/>
      <c r="H47" s="111">
        <v>5</v>
      </c>
      <c r="I47" s="105">
        <f t="shared" si="7"/>
        <v>46201</v>
      </c>
      <c r="J47" s="105">
        <f t="shared" si="6"/>
        <v>46206</v>
      </c>
      <c r="K47" s="119" t="s">
        <v>357</v>
      </c>
      <c r="L47" s="106"/>
    </row>
    <row r="48" spans="1:12" ht="330.75" x14ac:dyDescent="0.25">
      <c r="A48" s="75" t="s">
        <v>180</v>
      </c>
      <c r="B48" s="330" t="s">
        <v>358</v>
      </c>
      <c r="C48" s="103"/>
      <c r="D48" s="111" t="s">
        <v>653</v>
      </c>
      <c r="E48" s="111"/>
      <c r="F48" s="111"/>
      <c r="G48" s="117" t="s">
        <v>649</v>
      </c>
      <c r="H48" s="111">
        <v>30</v>
      </c>
      <c r="I48" s="105">
        <f t="shared" si="7"/>
        <v>46207</v>
      </c>
      <c r="J48" s="105">
        <f t="shared" si="6"/>
        <v>46237</v>
      </c>
      <c r="K48" s="113" t="s">
        <v>359</v>
      </c>
      <c r="L48" s="106" t="s">
        <v>360</v>
      </c>
    </row>
    <row r="49" spans="1:12" ht="150" x14ac:dyDescent="0.25">
      <c r="A49" s="75" t="s">
        <v>183</v>
      </c>
      <c r="B49" s="330" t="s">
        <v>361</v>
      </c>
      <c r="C49" s="103"/>
      <c r="D49" s="40" t="s">
        <v>649</v>
      </c>
      <c r="E49" s="111" t="s">
        <v>407</v>
      </c>
      <c r="F49" s="111"/>
      <c r="G49" s="111"/>
      <c r="H49" s="111">
        <v>10</v>
      </c>
      <c r="I49" s="105">
        <f t="shared" si="7"/>
        <v>46238</v>
      </c>
      <c r="J49" s="105">
        <f t="shared" si="6"/>
        <v>46248</v>
      </c>
      <c r="K49" s="108" t="s">
        <v>363</v>
      </c>
      <c r="L49" s="106" t="s">
        <v>364</v>
      </c>
    </row>
    <row r="50" spans="1:12" ht="243.75" x14ac:dyDescent="0.25">
      <c r="A50" s="81" t="s">
        <v>114</v>
      </c>
      <c r="B50" s="332" t="s">
        <v>365</v>
      </c>
      <c r="C50" s="120"/>
      <c r="D50" s="111" t="s">
        <v>172</v>
      </c>
      <c r="E50" s="111" t="s">
        <v>268</v>
      </c>
      <c r="F50" s="111" t="s">
        <v>366</v>
      </c>
      <c r="G50" s="111"/>
      <c r="H50" s="111">
        <f>4*30</f>
        <v>120</v>
      </c>
      <c r="I50" s="122">
        <f>+J49+1</f>
        <v>46249</v>
      </c>
      <c r="J50" s="105">
        <f t="shared" si="6"/>
        <v>46369</v>
      </c>
      <c r="K50" s="108"/>
      <c r="L50" s="108" t="s">
        <v>367</v>
      </c>
    </row>
    <row r="51" spans="1:12" ht="18.75" x14ac:dyDescent="0.25">
      <c r="A51" s="81" t="s">
        <v>125</v>
      </c>
      <c r="B51" s="436" t="s">
        <v>368</v>
      </c>
      <c r="C51" s="437"/>
      <c r="D51" s="437"/>
      <c r="E51" s="437"/>
      <c r="F51" s="437"/>
      <c r="G51" s="438"/>
      <c r="H51" s="104"/>
      <c r="I51" s="123"/>
      <c r="J51" s="105"/>
      <c r="K51" s="106"/>
      <c r="L51" s="106"/>
    </row>
    <row r="52" spans="1:12" ht="18.75" x14ac:dyDescent="0.25">
      <c r="A52" s="81">
        <v>1</v>
      </c>
      <c r="B52" s="436" t="s">
        <v>369</v>
      </c>
      <c r="C52" s="437"/>
      <c r="D52" s="437"/>
      <c r="E52" s="437"/>
      <c r="F52" s="437"/>
      <c r="G52" s="438"/>
      <c r="H52" s="104"/>
      <c r="I52" s="123"/>
      <c r="J52" s="105"/>
      <c r="K52" s="106"/>
      <c r="L52" s="106"/>
    </row>
    <row r="53" spans="1:12" ht="81" x14ac:dyDescent="0.25">
      <c r="A53" s="77" t="s">
        <v>141</v>
      </c>
      <c r="B53" s="333" t="s">
        <v>370</v>
      </c>
      <c r="C53" s="124"/>
      <c r="D53" s="125" t="s">
        <v>172</v>
      </c>
      <c r="E53" s="125" t="s">
        <v>268</v>
      </c>
      <c r="F53" s="125" t="s">
        <v>649</v>
      </c>
      <c r="G53" s="125"/>
      <c r="H53" s="126">
        <f>3*30</f>
        <v>90</v>
      </c>
      <c r="I53" s="127">
        <f>+J50+1</f>
        <v>46370</v>
      </c>
      <c r="J53" s="105">
        <f t="shared" ref="J53:J59" si="8">IFERROR(DATE(YEAR(I53),MONTH(I53),DAY(I53))+H53,"0")</f>
        <v>46460</v>
      </c>
      <c r="K53" s="106"/>
      <c r="L53" s="106"/>
    </row>
    <row r="54" spans="1:12" ht="101.25" x14ac:dyDescent="0.25">
      <c r="A54" s="75" t="s">
        <v>145</v>
      </c>
      <c r="B54" s="334" t="s">
        <v>371</v>
      </c>
      <c r="C54" s="128"/>
      <c r="D54" s="40" t="s">
        <v>172</v>
      </c>
      <c r="E54" s="40" t="s">
        <v>268</v>
      </c>
      <c r="F54" s="40" t="s">
        <v>654</v>
      </c>
      <c r="G54" s="40"/>
      <c r="H54" s="111">
        <v>20</v>
      </c>
      <c r="I54" s="105">
        <f>+J53+1</f>
        <v>46461</v>
      </c>
      <c r="J54" s="105">
        <f t="shared" si="8"/>
        <v>46481</v>
      </c>
      <c r="K54" s="106"/>
      <c r="L54" s="106"/>
    </row>
    <row r="55" spans="1:12" ht="60.75" x14ac:dyDescent="0.25">
      <c r="A55" s="75" t="s">
        <v>148</v>
      </c>
      <c r="B55" s="334" t="s">
        <v>372</v>
      </c>
      <c r="C55" s="128"/>
      <c r="D55" s="40" t="s">
        <v>172</v>
      </c>
      <c r="E55" s="40" t="s">
        <v>269</v>
      </c>
      <c r="F55" s="40" t="s">
        <v>268</v>
      </c>
      <c r="G55" s="40"/>
      <c r="H55" s="111">
        <v>15</v>
      </c>
      <c r="I55" s="105">
        <f t="shared" ref="I55:I59" si="9">+J54+1</f>
        <v>46482</v>
      </c>
      <c r="J55" s="105">
        <f t="shared" si="8"/>
        <v>46497</v>
      </c>
      <c r="K55" s="106"/>
      <c r="L55" s="106"/>
    </row>
    <row r="56" spans="1:12" ht="40.5" x14ac:dyDescent="0.25">
      <c r="A56" s="75" t="s">
        <v>303</v>
      </c>
      <c r="B56" s="334" t="s">
        <v>373</v>
      </c>
      <c r="C56" s="128"/>
      <c r="D56" s="40" t="s">
        <v>172</v>
      </c>
      <c r="E56" s="40" t="s">
        <v>268</v>
      </c>
      <c r="F56" s="40" t="s">
        <v>268</v>
      </c>
      <c r="G56" s="40" t="s">
        <v>172</v>
      </c>
      <c r="H56" s="111">
        <v>7</v>
      </c>
      <c r="I56" s="105">
        <f t="shared" si="9"/>
        <v>46498</v>
      </c>
      <c r="J56" s="105">
        <f t="shared" si="8"/>
        <v>46505</v>
      </c>
      <c r="K56" s="106"/>
      <c r="L56" s="106"/>
    </row>
    <row r="57" spans="1:12" ht="81" x14ac:dyDescent="0.25">
      <c r="A57" s="75" t="s">
        <v>374</v>
      </c>
      <c r="B57" s="334" t="s">
        <v>375</v>
      </c>
      <c r="C57" s="128"/>
      <c r="D57" s="40" t="s">
        <v>172</v>
      </c>
      <c r="E57" s="40" t="s">
        <v>268</v>
      </c>
      <c r="F57" s="40" t="s">
        <v>269</v>
      </c>
      <c r="G57" s="40" t="s">
        <v>172</v>
      </c>
      <c r="H57" s="111">
        <v>30</v>
      </c>
      <c r="I57" s="105">
        <f t="shared" si="9"/>
        <v>46506</v>
      </c>
      <c r="J57" s="105">
        <f t="shared" si="8"/>
        <v>46536</v>
      </c>
      <c r="K57" s="106"/>
      <c r="L57" s="106"/>
    </row>
    <row r="58" spans="1:12" ht="60.75" x14ac:dyDescent="0.25">
      <c r="A58" s="75" t="s">
        <v>376</v>
      </c>
      <c r="B58" s="334" t="s">
        <v>377</v>
      </c>
      <c r="C58" s="128"/>
      <c r="D58" s="40" t="s">
        <v>172</v>
      </c>
      <c r="E58" s="40" t="s">
        <v>268</v>
      </c>
      <c r="F58" s="40" t="s">
        <v>269</v>
      </c>
      <c r="G58" s="40" t="s">
        <v>172</v>
      </c>
      <c r="H58" s="111">
        <v>20</v>
      </c>
      <c r="I58" s="105">
        <f t="shared" si="9"/>
        <v>46537</v>
      </c>
      <c r="J58" s="105">
        <f t="shared" si="8"/>
        <v>46557</v>
      </c>
      <c r="K58" s="106"/>
      <c r="L58" s="106"/>
    </row>
    <row r="59" spans="1:12" ht="18.75" x14ac:dyDescent="0.25">
      <c r="A59" s="81" t="s">
        <v>137</v>
      </c>
      <c r="B59" s="436" t="s">
        <v>378</v>
      </c>
      <c r="C59" s="437"/>
      <c r="D59" s="437"/>
      <c r="E59" s="437"/>
      <c r="F59" s="437"/>
      <c r="G59" s="438"/>
      <c r="H59" s="104">
        <v>30</v>
      </c>
      <c r="I59" s="105">
        <f t="shared" si="9"/>
        <v>46558</v>
      </c>
      <c r="J59" s="105">
        <f t="shared" si="8"/>
        <v>46588</v>
      </c>
      <c r="K59" s="106"/>
      <c r="L59" s="106"/>
    </row>
    <row r="60" spans="1:12" ht="33" x14ac:dyDescent="0.25">
      <c r="A60" s="75">
        <v>1</v>
      </c>
      <c r="B60" s="330" t="s">
        <v>379</v>
      </c>
      <c r="C60" s="103"/>
      <c r="D60" s="111" t="s">
        <v>172</v>
      </c>
      <c r="E60" s="111" t="s">
        <v>268</v>
      </c>
      <c r="F60" s="111" t="s">
        <v>380</v>
      </c>
      <c r="G60" s="111"/>
      <c r="H60" s="104"/>
      <c r="I60" s="123"/>
      <c r="J60" s="105"/>
      <c r="K60" s="106"/>
      <c r="L60" s="106"/>
    </row>
    <row r="61" spans="1:12" ht="66" x14ac:dyDescent="0.25">
      <c r="A61" s="75">
        <v>2</v>
      </c>
      <c r="B61" s="330" t="s">
        <v>381</v>
      </c>
      <c r="C61" s="103"/>
      <c r="D61" s="111" t="s">
        <v>172</v>
      </c>
      <c r="E61" s="111" t="s">
        <v>268</v>
      </c>
      <c r="F61" s="129" t="s">
        <v>382</v>
      </c>
      <c r="G61" s="111"/>
      <c r="H61" s="104"/>
      <c r="I61" s="123"/>
      <c r="J61" s="105"/>
      <c r="K61" s="106"/>
      <c r="L61" s="106"/>
    </row>
    <row r="62" spans="1:12" ht="78.75" x14ac:dyDescent="0.25">
      <c r="A62" s="75">
        <v>3</v>
      </c>
      <c r="B62" s="330" t="s">
        <v>383</v>
      </c>
      <c r="C62" s="103"/>
      <c r="D62" s="111" t="s">
        <v>172</v>
      </c>
      <c r="E62" s="111" t="s">
        <v>268</v>
      </c>
      <c r="F62" s="114" t="s">
        <v>658</v>
      </c>
      <c r="G62" s="111"/>
      <c r="H62" s="104"/>
      <c r="I62" s="123"/>
      <c r="J62" s="105"/>
      <c r="K62" s="106"/>
      <c r="L62" s="106"/>
    </row>
    <row r="63" spans="1:12" ht="78.75" x14ac:dyDescent="0.25">
      <c r="A63" s="75">
        <v>4</v>
      </c>
      <c r="B63" s="330" t="s">
        <v>384</v>
      </c>
      <c r="C63" s="103"/>
      <c r="D63" s="111" t="s">
        <v>172</v>
      </c>
      <c r="E63" s="111" t="s">
        <v>268</v>
      </c>
      <c r="F63" s="114" t="s">
        <v>658</v>
      </c>
      <c r="G63" s="111"/>
      <c r="H63" s="104"/>
      <c r="I63" s="123"/>
      <c r="J63" s="105"/>
      <c r="K63" s="106"/>
      <c r="L63" s="106"/>
    </row>
    <row r="64" spans="1:12" ht="18.75" x14ac:dyDescent="0.25">
      <c r="A64" s="130" t="s">
        <v>385</v>
      </c>
      <c r="B64" s="436" t="s">
        <v>386</v>
      </c>
      <c r="C64" s="437"/>
      <c r="D64" s="437"/>
      <c r="E64" s="437"/>
      <c r="F64" s="437"/>
      <c r="G64" s="438"/>
      <c r="H64" s="129">
        <f>6*30</f>
        <v>180</v>
      </c>
      <c r="I64" s="105">
        <f>+J59+1</f>
        <v>46589</v>
      </c>
      <c r="J64" s="105">
        <f t="shared" ref="J64:J65" si="10">IFERROR(DATE(YEAR(I64),MONTH(I64),DAY(I64))+H64,"0")</f>
        <v>46769</v>
      </c>
      <c r="K64" s="132"/>
      <c r="L64" s="132"/>
    </row>
    <row r="65" spans="1:12" ht="18.75" x14ac:dyDescent="0.25">
      <c r="A65" s="130" t="s">
        <v>387</v>
      </c>
      <c r="B65" s="436" t="s">
        <v>388</v>
      </c>
      <c r="C65" s="437"/>
      <c r="D65" s="437"/>
      <c r="E65" s="437"/>
      <c r="F65" s="437"/>
      <c r="G65" s="438"/>
      <c r="H65" s="137">
        <v>30</v>
      </c>
      <c r="I65" s="134">
        <f>+J64+1</f>
        <v>46770</v>
      </c>
      <c r="J65" s="105">
        <f t="shared" si="10"/>
        <v>46800</v>
      </c>
      <c r="K65" s="132"/>
      <c r="L65" s="132"/>
    </row>
    <row r="66" spans="1:12" ht="72.75" customHeight="1" x14ac:dyDescent="0.25">
      <c r="A66" s="135">
        <v>1</v>
      </c>
      <c r="B66" s="335" t="s">
        <v>389</v>
      </c>
      <c r="C66" s="136"/>
      <c r="D66" s="111" t="s">
        <v>172</v>
      </c>
      <c r="E66" s="129" t="s">
        <v>269</v>
      </c>
      <c r="F66" s="129" t="s">
        <v>649</v>
      </c>
      <c r="G66" s="129"/>
      <c r="H66" s="137"/>
      <c r="I66" s="138"/>
      <c r="J66" s="105"/>
      <c r="K66" s="132"/>
      <c r="L66" s="132"/>
    </row>
    <row r="67" spans="1:12" ht="72.75" customHeight="1" x14ac:dyDescent="0.25">
      <c r="A67" s="135">
        <v>2</v>
      </c>
      <c r="B67" s="335" t="s">
        <v>390</v>
      </c>
      <c r="C67" s="136"/>
      <c r="D67" s="111" t="s">
        <v>172</v>
      </c>
      <c r="E67" s="129" t="s">
        <v>382</v>
      </c>
      <c r="F67" s="129" t="s">
        <v>655</v>
      </c>
      <c r="G67" s="129"/>
      <c r="H67" s="137"/>
      <c r="I67" s="138"/>
      <c r="J67" s="105"/>
      <c r="K67" s="132"/>
      <c r="L67" s="132"/>
    </row>
    <row r="68" spans="1:12" ht="72.75" customHeight="1" x14ac:dyDescent="0.25">
      <c r="A68" s="135">
        <v>3</v>
      </c>
      <c r="B68" s="335" t="s">
        <v>391</v>
      </c>
      <c r="C68" s="136"/>
      <c r="D68" s="111" t="s">
        <v>172</v>
      </c>
      <c r="E68" s="129" t="s">
        <v>382</v>
      </c>
      <c r="F68" s="129" t="s">
        <v>655</v>
      </c>
      <c r="G68" s="129"/>
      <c r="H68" s="137"/>
      <c r="I68" s="138"/>
      <c r="J68" s="105"/>
      <c r="K68" s="132"/>
      <c r="L68" s="132"/>
    </row>
    <row r="69" spans="1:12" ht="72.75" customHeight="1" x14ac:dyDescent="0.25">
      <c r="A69" s="135">
        <v>4</v>
      </c>
      <c r="B69" s="335" t="s">
        <v>392</v>
      </c>
      <c r="C69" s="136"/>
      <c r="D69" s="111" t="s">
        <v>172</v>
      </c>
      <c r="E69" s="129" t="s">
        <v>393</v>
      </c>
      <c r="F69" s="129" t="s">
        <v>655</v>
      </c>
      <c r="G69" s="129"/>
      <c r="H69" s="137"/>
      <c r="I69" s="138"/>
      <c r="J69" s="105"/>
      <c r="K69" s="132"/>
      <c r="L69" s="132"/>
    </row>
    <row r="70" spans="1:12" ht="72.75" customHeight="1" x14ac:dyDescent="0.25">
      <c r="A70" s="135">
        <v>5</v>
      </c>
      <c r="B70" s="335" t="s">
        <v>394</v>
      </c>
      <c r="C70" s="136"/>
      <c r="D70" s="111" t="s">
        <v>172</v>
      </c>
      <c r="E70" s="129" t="s">
        <v>395</v>
      </c>
      <c r="F70" s="129" t="s">
        <v>655</v>
      </c>
      <c r="G70" s="129"/>
      <c r="H70" s="137"/>
      <c r="I70" s="138"/>
      <c r="J70" s="105"/>
      <c r="K70" s="132"/>
      <c r="L70" s="132"/>
    </row>
    <row r="71" spans="1:12" ht="72.75" customHeight="1" x14ac:dyDescent="0.25">
      <c r="A71" s="135">
        <v>6</v>
      </c>
      <c r="B71" s="335" t="s">
        <v>396</v>
      </c>
      <c r="C71" s="136"/>
      <c r="D71" s="111" t="s">
        <v>172</v>
      </c>
      <c r="E71" s="129" t="s">
        <v>395</v>
      </c>
      <c r="F71" s="129" t="s">
        <v>655</v>
      </c>
      <c r="G71" s="129"/>
      <c r="H71" s="137"/>
      <c r="I71" s="138"/>
      <c r="J71" s="105"/>
      <c r="K71" s="132"/>
      <c r="L71" s="132"/>
    </row>
    <row r="72" spans="1:12" ht="18.75" x14ac:dyDescent="0.25">
      <c r="A72" s="130" t="s">
        <v>397</v>
      </c>
      <c r="B72" s="439" t="s">
        <v>398</v>
      </c>
      <c r="C72" s="440"/>
      <c r="D72" s="440"/>
      <c r="E72" s="440"/>
      <c r="F72" s="440"/>
      <c r="G72" s="441"/>
      <c r="H72" s="137"/>
      <c r="I72" s="138"/>
      <c r="J72" s="105"/>
      <c r="K72" s="132"/>
      <c r="L72" s="132"/>
    </row>
    <row r="73" spans="1:12" ht="83.25" customHeight="1" x14ac:dyDescent="0.25">
      <c r="A73" s="135">
        <v>1</v>
      </c>
      <c r="B73" s="335" t="s">
        <v>399</v>
      </c>
      <c r="C73" s="136"/>
      <c r="D73" s="111" t="s">
        <v>172</v>
      </c>
      <c r="E73" s="129" t="s">
        <v>656</v>
      </c>
      <c r="F73" s="129"/>
      <c r="G73" s="129"/>
      <c r="H73" s="137">
        <v>20</v>
      </c>
      <c r="I73" s="134">
        <f>+J65+1</f>
        <v>46801</v>
      </c>
      <c r="J73" s="105">
        <f t="shared" ref="J73:J75" si="11">IFERROR(DATE(YEAR(I73),MONTH(I73),DAY(I73))+H73,"0")</f>
        <v>46821</v>
      </c>
      <c r="K73" s="132"/>
      <c r="L73" s="132"/>
    </row>
    <row r="74" spans="1:12" ht="61.5" customHeight="1" x14ac:dyDescent="0.25">
      <c r="A74" s="135">
        <f>+A73+1</f>
        <v>2</v>
      </c>
      <c r="B74" s="335" t="s">
        <v>400</v>
      </c>
      <c r="C74" s="136"/>
      <c r="D74" s="129" t="s">
        <v>401</v>
      </c>
      <c r="E74" s="129"/>
      <c r="F74" s="117"/>
      <c r="G74" s="117" t="s">
        <v>108</v>
      </c>
      <c r="H74" s="137">
        <v>15</v>
      </c>
      <c r="I74" s="134">
        <f>+J73+1</f>
        <v>46822</v>
      </c>
      <c r="J74" s="105">
        <f t="shared" si="11"/>
        <v>46837</v>
      </c>
      <c r="K74" s="132"/>
      <c r="L74" s="132"/>
    </row>
    <row r="75" spans="1:12" ht="77.25" customHeight="1" x14ac:dyDescent="0.25">
      <c r="A75" s="89">
        <f>+A74+1</f>
        <v>3</v>
      </c>
      <c r="B75" s="331" t="s">
        <v>402</v>
      </c>
      <c r="C75" s="139"/>
      <c r="D75" s="140" t="s">
        <v>108</v>
      </c>
      <c r="E75" s="141"/>
      <c r="F75" s="140"/>
      <c r="G75" s="141"/>
      <c r="H75" s="142">
        <v>15</v>
      </c>
      <c r="I75" s="143">
        <f>+J74+1</f>
        <v>46838</v>
      </c>
      <c r="J75" s="143">
        <f t="shared" si="11"/>
        <v>46853</v>
      </c>
      <c r="K75" s="144"/>
      <c r="L75" s="144"/>
    </row>
  </sheetData>
  <mergeCells count="25">
    <mergeCell ref="B8:G8"/>
    <mergeCell ref="B17:K17"/>
    <mergeCell ref="B24:G24"/>
    <mergeCell ref="B25:G25"/>
    <mergeCell ref="D6:F6"/>
    <mergeCell ref="G6:G7"/>
    <mergeCell ref="H6:J6"/>
    <mergeCell ref="K6:K7"/>
    <mergeCell ref="C6:C7"/>
    <mergeCell ref="L6:L7"/>
    <mergeCell ref="A1:L1"/>
    <mergeCell ref="B65:G65"/>
    <mergeCell ref="B72:G72"/>
    <mergeCell ref="B31:G31"/>
    <mergeCell ref="B43:F43"/>
    <mergeCell ref="B51:G51"/>
    <mergeCell ref="B52:G52"/>
    <mergeCell ref="B59:G59"/>
    <mergeCell ref="B64:G64"/>
    <mergeCell ref="B26:G26"/>
    <mergeCell ref="A2:L3"/>
    <mergeCell ref="A4:L4"/>
    <mergeCell ref="A5:J5"/>
    <mergeCell ref="A6:A7"/>
    <mergeCell ref="B6:B7"/>
  </mergeCells>
  <conditionalFormatting sqref="B73:C1048576 B5:C6 B18:C23 B17 B24:B26 B72 B66:C71 B64:B65 B60:C63 B59 B51:B52 B44:C50 B43 B31 B7:B8 B32:C42 B27:C30 B53:C58 B9:C16">
    <cfRule type="duplicateValues" dxfId="75" priority="1"/>
  </conditionalFormatting>
  <printOptions horizontalCentered="1"/>
  <pageMargins left="0" right="0" top="0.11811023622047245" bottom="0.15748031496062992" header="0.11811023622047245" footer="0.15748031496062992"/>
  <pageSetup paperSize="9" scale="63" fitToHeight="0" orientation="landscape" r:id="rId1"/>
  <headerFooter differentFirst="1">
    <oddFooter>&amp;CQuy trình đấu giá quyền sử dụng đất Khu dân cư và chợ Nhơn Hưng&amp;R&amp;P</oddFooter>
  </headerFooter>
  <rowBreaks count="11" manualBreakCount="11">
    <brk id="16" max="11" man="1"/>
    <brk id="22" max="11" man="1"/>
    <brk id="27" max="11" man="1"/>
    <brk id="34" max="11" man="1"/>
    <brk id="37" max="11" man="1"/>
    <brk id="39" max="11" man="1"/>
    <brk id="41" max="11" man="1"/>
    <brk id="44" max="11" man="1"/>
    <brk id="48" max="11" man="1"/>
    <brk id="57" max="11" man="1"/>
    <brk id="71" max="1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view="pageBreakPreview" zoomScale="55" zoomScaleNormal="70" zoomScaleSheetLayoutView="55" workbookViewId="0">
      <pane xSplit="2" ySplit="7" topLeftCell="C60" activePane="bottomRight" state="frozen"/>
      <selection activeCell="B36" sqref="B36"/>
      <selection pane="topRight" activeCell="B36" sqref="B36"/>
      <selection pane="bottomLeft" activeCell="B36" sqref="B36"/>
      <selection pane="bottomRight" activeCell="B42" sqref="B42"/>
    </sheetView>
  </sheetViews>
  <sheetFormatPr defaultColWidth="9" defaultRowHeight="20.25" x14ac:dyDescent="0.3"/>
  <cols>
    <col min="1" max="1" width="5.42578125" style="145" customWidth="1"/>
    <col min="2" max="2" width="34.140625" style="305" customWidth="1"/>
    <col min="3" max="3" width="7.140625" style="94" customWidth="1"/>
    <col min="4" max="4" width="13.5703125" style="94" customWidth="1"/>
    <col min="5" max="5" width="12.5703125" style="94" customWidth="1"/>
    <col min="6" max="6" width="11.140625" style="94" customWidth="1"/>
    <col min="7" max="7" width="10.42578125" style="94" customWidth="1"/>
    <col min="8" max="8" width="11.5703125" style="31" customWidth="1"/>
    <col min="9" max="9" width="14.5703125" style="31" bestFit="1" customWidth="1"/>
    <col min="10" max="10" width="13" style="287" bestFit="1" customWidth="1"/>
    <col min="11" max="11" width="60.85546875" style="148" customWidth="1"/>
    <col min="12" max="12" width="23" style="148" customWidth="1"/>
    <col min="13" max="16384" width="9" style="94"/>
  </cols>
  <sheetData>
    <row r="1" spans="1:12" ht="16.5" customHeight="1" x14ac:dyDescent="0.3">
      <c r="A1" s="394" t="s">
        <v>575</v>
      </c>
      <c r="B1" s="394"/>
      <c r="C1" s="394"/>
      <c r="D1" s="394"/>
      <c r="E1" s="394"/>
      <c r="F1" s="394"/>
      <c r="G1" s="394"/>
      <c r="H1" s="394"/>
      <c r="I1" s="394"/>
      <c r="J1" s="394"/>
      <c r="K1" s="394"/>
      <c r="L1" s="394"/>
    </row>
    <row r="2" spans="1:12" ht="14.45" customHeight="1" x14ac:dyDescent="0.25">
      <c r="A2" s="442" t="s">
        <v>261</v>
      </c>
      <c r="B2" s="442"/>
      <c r="C2" s="442"/>
      <c r="D2" s="442"/>
      <c r="E2" s="442"/>
      <c r="F2" s="442"/>
      <c r="G2" s="442"/>
      <c r="H2" s="442"/>
      <c r="I2" s="442"/>
      <c r="J2" s="442"/>
      <c r="K2" s="442"/>
      <c r="L2" s="442"/>
    </row>
    <row r="3" spans="1:12" ht="18" customHeight="1" x14ac:dyDescent="0.25">
      <c r="A3" s="442"/>
      <c r="B3" s="442"/>
      <c r="C3" s="442"/>
      <c r="D3" s="442"/>
      <c r="E3" s="442"/>
      <c r="F3" s="442"/>
      <c r="G3" s="442"/>
      <c r="H3" s="442"/>
      <c r="I3" s="442"/>
      <c r="J3" s="442"/>
      <c r="K3" s="442"/>
      <c r="L3" s="442"/>
    </row>
    <row r="4" spans="1:12" ht="66" customHeight="1" x14ac:dyDescent="0.3">
      <c r="A4" s="443" t="s">
        <v>491</v>
      </c>
      <c r="B4" s="443"/>
      <c r="C4" s="443"/>
      <c r="D4" s="443"/>
      <c r="E4" s="443"/>
      <c r="F4" s="443"/>
      <c r="G4" s="443"/>
      <c r="H4" s="443"/>
      <c r="I4" s="443"/>
      <c r="J4" s="443"/>
      <c r="K4" s="443"/>
      <c r="L4" s="443"/>
    </row>
    <row r="5" spans="1:12" ht="9.75" customHeight="1" x14ac:dyDescent="0.3">
      <c r="A5" s="31"/>
      <c r="B5" s="301"/>
      <c r="C5" s="31"/>
      <c r="D5" s="31"/>
      <c r="E5" s="31"/>
      <c r="F5" s="31"/>
      <c r="G5" s="31"/>
      <c r="J5" s="260"/>
      <c r="K5" s="94"/>
      <c r="L5" s="31"/>
    </row>
    <row r="6" spans="1:12" ht="15.75" x14ac:dyDescent="0.25">
      <c r="A6" s="419" t="s">
        <v>1</v>
      </c>
      <c r="B6" s="456" t="s">
        <v>92</v>
      </c>
      <c r="C6" s="419" t="s">
        <v>93</v>
      </c>
      <c r="D6" s="390" t="s">
        <v>94</v>
      </c>
      <c r="E6" s="390"/>
      <c r="F6" s="390"/>
      <c r="G6" s="390" t="s">
        <v>95</v>
      </c>
      <c r="H6" s="398" t="s">
        <v>96</v>
      </c>
      <c r="I6" s="398"/>
      <c r="J6" s="398"/>
      <c r="K6" s="390" t="s">
        <v>10</v>
      </c>
      <c r="L6" s="390" t="s">
        <v>13</v>
      </c>
    </row>
    <row r="7" spans="1:12" ht="33" x14ac:dyDescent="0.25">
      <c r="A7" s="419"/>
      <c r="B7" s="456"/>
      <c r="C7" s="419"/>
      <c r="D7" s="26" t="s">
        <v>98</v>
      </c>
      <c r="E7" s="26" t="s">
        <v>99</v>
      </c>
      <c r="F7" s="26" t="s">
        <v>100</v>
      </c>
      <c r="G7" s="390"/>
      <c r="H7" s="33" t="s">
        <v>96</v>
      </c>
      <c r="I7" s="33" t="s">
        <v>263</v>
      </c>
      <c r="J7" s="261" t="s">
        <v>264</v>
      </c>
      <c r="K7" s="390"/>
      <c r="L7" s="390"/>
    </row>
    <row r="8" spans="1:12" ht="27" customHeight="1" x14ac:dyDescent="0.25">
      <c r="A8" s="69" t="s">
        <v>265</v>
      </c>
      <c r="B8" s="457" t="s">
        <v>234</v>
      </c>
      <c r="C8" s="457"/>
      <c r="D8" s="457"/>
      <c r="E8" s="457"/>
      <c r="F8" s="457"/>
      <c r="G8" s="457"/>
      <c r="H8" s="263"/>
      <c r="I8" s="264"/>
      <c r="J8" s="265"/>
      <c r="K8" s="221"/>
      <c r="L8" s="221"/>
    </row>
    <row r="9" spans="1:12" ht="57.75" customHeight="1" x14ac:dyDescent="0.25">
      <c r="A9" s="69">
        <v>1</v>
      </c>
      <c r="B9" s="336" t="s">
        <v>492</v>
      </c>
      <c r="C9" s="266"/>
      <c r="D9" s="266"/>
      <c r="E9" s="266"/>
      <c r="F9" s="266"/>
      <c r="G9" s="161" t="s">
        <v>659</v>
      </c>
      <c r="H9" s="263"/>
      <c r="I9" s="267"/>
      <c r="J9" s="265">
        <v>45741</v>
      </c>
      <c r="K9" s="221"/>
      <c r="L9" s="221"/>
    </row>
    <row r="10" spans="1:12" ht="57.75" customHeight="1" x14ac:dyDescent="0.25">
      <c r="A10" s="69">
        <v>2</v>
      </c>
      <c r="B10" s="336" t="s">
        <v>493</v>
      </c>
      <c r="C10" s="266"/>
      <c r="D10" s="266"/>
      <c r="E10" s="266"/>
      <c r="F10" s="266"/>
      <c r="G10" s="161" t="s">
        <v>659</v>
      </c>
      <c r="H10" s="263"/>
      <c r="I10" s="264"/>
      <c r="J10" s="265"/>
      <c r="K10" s="218" t="s">
        <v>494</v>
      </c>
      <c r="L10" s="221"/>
    </row>
    <row r="11" spans="1:12" ht="84.75" customHeight="1" x14ac:dyDescent="0.25">
      <c r="A11" s="71">
        <v>3</v>
      </c>
      <c r="B11" s="337" t="s">
        <v>495</v>
      </c>
      <c r="C11" s="268"/>
      <c r="D11" s="269" t="s">
        <v>659</v>
      </c>
      <c r="E11" s="270" t="s">
        <v>117</v>
      </c>
      <c r="F11" s="268"/>
      <c r="G11" s="270" t="s">
        <v>108</v>
      </c>
      <c r="H11" s="270"/>
      <c r="I11" s="271"/>
      <c r="J11" s="261"/>
      <c r="K11" s="272"/>
      <c r="L11" s="273" t="s">
        <v>496</v>
      </c>
    </row>
    <row r="12" spans="1:12" ht="30" customHeight="1" x14ac:dyDescent="0.25">
      <c r="A12" s="69" t="s">
        <v>277</v>
      </c>
      <c r="B12" s="457" t="s">
        <v>278</v>
      </c>
      <c r="C12" s="457"/>
      <c r="D12" s="457"/>
      <c r="E12" s="457"/>
      <c r="F12" s="457"/>
      <c r="G12" s="457"/>
      <c r="H12" s="457"/>
      <c r="I12" s="457"/>
      <c r="J12" s="457"/>
      <c r="K12" s="457"/>
      <c r="L12" s="262"/>
    </row>
    <row r="13" spans="1:12" ht="141.75" x14ac:dyDescent="0.25">
      <c r="A13" s="274">
        <v>1</v>
      </c>
      <c r="B13" s="304" t="s">
        <v>279</v>
      </c>
      <c r="C13" s="275"/>
      <c r="D13" s="276" t="s">
        <v>659</v>
      </c>
      <c r="E13" s="263" t="s">
        <v>117</v>
      </c>
      <c r="F13" s="263" t="s">
        <v>129</v>
      </c>
      <c r="G13" s="263" t="s">
        <v>108</v>
      </c>
      <c r="H13" s="276">
        <v>1</v>
      </c>
      <c r="I13" s="265">
        <v>45741</v>
      </c>
      <c r="J13" s="265">
        <f t="shared" ref="J13:J45" si="0">IFERROR(DATE(YEAR(I13),MONTH(I13),DAY(I13))+H13,"0")</f>
        <v>45742</v>
      </c>
      <c r="K13" s="221"/>
      <c r="L13" s="221"/>
    </row>
    <row r="14" spans="1:12" ht="114.75" customHeight="1" x14ac:dyDescent="0.25">
      <c r="A14" s="274">
        <f>A13+1</f>
        <v>2</v>
      </c>
      <c r="B14" s="327" t="s">
        <v>280</v>
      </c>
      <c r="C14" s="277"/>
      <c r="D14" s="276" t="s">
        <v>659</v>
      </c>
      <c r="E14" s="263" t="s">
        <v>117</v>
      </c>
      <c r="F14" s="276" t="s">
        <v>129</v>
      </c>
      <c r="G14" s="263"/>
      <c r="H14" s="276">
        <v>10</v>
      </c>
      <c r="I14" s="265">
        <f>J13+1</f>
        <v>45743</v>
      </c>
      <c r="J14" s="265">
        <f t="shared" si="0"/>
        <v>45753</v>
      </c>
      <c r="K14" s="108" t="s">
        <v>614</v>
      </c>
      <c r="L14" s="218"/>
    </row>
    <row r="15" spans="1:12" ht="183" customHeight="1" x14ac:dyDescent="0.25">
      <c r="A15" s="274">
        <f t="shared" ref="A15:A18" si="1">A14+1</f>
        <v>3</v>
      </c>
      <c r="B15" s="327" t="s">
        <v>281</v>
      </c>
      <c r="C15" s="277"/>
      <c r="D15" s="276" t="s">
        <v>117</v>
      </c>
      <c r="E15" s="263" t="s">
        <v>315</v>
      </c>
      <c r="F15" s="276"/>
      <c r="G15" s="263"/>
      <c r="H15" s="276">
        <v>7</v>
      </c>
      <c r="I15" s="265">
        <f>J14+1</f>
        <v>45754</v>
      </c>
      <c r="J15" s="265">
        <f t="shared" si="0"/>
        <v>45761</v>
      </c>
      <c r="K15" s="241" t="s">
        <v>497</v>
      </c>
      <c r="L15" s="13" t="s">
        <v>283</v>
      </c>
    </row>
    <row r="16" spans="1:12" ht="108.75" customHeight="1" x14ac:dyDescent="0.25">
      <c r="A16" s="274">
        <f t="shared" si="1"/>
        <v>4</v>
      </c>
      <c r="B16" s="327" t="s">
        <v>284</v>
      </c>
      <c r="C16" s="277"/>
      <c r="D16" s="276" t="s">
        <v>117</v>
      </c>
      <c r="E16" s="263" t="s">
        <v>133</v>
      </c>
      <c r="F16" s="276"/>
      <c r="G16" s="263" t="s">
        <v>108</v>
      </c>
      <c r="H16" s="276">
        <v>5</v>
      </c>
      <c r="I16" s="265">
        <f t="shared" ref="I16:I18" si="2">J15+1</f>
        <v>45762</v>
      </c>
      <c r="J16" s="265">
        <f t="shared" si="0"/>
        <v>45767</v>
      </c>
      <c r="K16" s="13" t="s">
        <v>498</v>
      </c>
      <c r="L16" s="218"/>
    </row>
    <row r="17" spans="1:12" ht="75.75" customHeight="1" x14ac:dyDescent="0.25">
      <c r="A17" s="274">
        <f t="shared" si="1"/>
        <v>5</v>
      </c>
      <c r="B17" s="327" t="s">
        <v>499</v>
      </c>
      <c r="C17" s="277"/>
      <c r="D17" s="276" t="s">
        <v>121</v>
      </c>
      <c r="E17" s="276" t="s">
        <v>659</v>
      </c>
      <c r="F17" s="276" t="s">
        <v>129</v>
      </c>
      <c r="G17" s="263" t="s">
        <v>287</v>
      </c>
      <c r="H17" s="276">
        <v>30</v>
      </c>
      <c r="I17" s="265">
        <f t="shared" si="2"/>
        <v>45768</v>
      </c>
      <c r="J17" s="265">
        <f t="shared" si="0"/>
        <v>45798</v>
      </c>
      <c r="K17" s="241"/>
      <c r="L17" s="218"/>
    </row>
    <row r="18" spans="1:12" ht="270.75" customHeight="1" x14ac:dyDescent="0.25">
      <c r="A18" s="274">
        <f t="shared" si="1"/>
        <v>6</v>
      </c>
      <c r="B18" s="327" t="s">
        <v>288</v>
      </c>
      <c r="C18" s="277"/>
      <c r="D18" s="263" t="s">
        <v>108</v>
      </c>
      <c r="E18" s="263" t="s">
        <v>289</v>
      </c>
      <c r="F18" s="276"/>
      <c r="G18" s="263"/>
      <c r="H18" s="276">
        <v>7</v>
      </c>
      <c r="I18" s="265">
        <f t="shared" si="2"/>
        <v>45799</v>
      </c>
      <c r="J18" s="265">
        <f t="shared" si="0"/>
        <v>45806</v>
      </c>
      <c r="K18" s="241" t="s">
        <v>500</v>
      </c>
      <c r="L18" s="218"/>
    </row>
    <row r="19" spans="1:12" ht="30.75" customHeight="1" x14ac:dyDescent="0.25">
      <c r="A19" s="278" t="s">
        <v>291</v>
      </c>
      <c r="B19" s="460" t="s">
        <v>292</v>
      </c>
      <c r="C19" s="460"/>
      <c r="D19" s="460"/>
      <c r="E19" s="460"/>
      <c r="F19" s="460"/>
      <c r="G19" s="460"/>
      <c r="H19" s="276"/>
      <c r="I19" s="276"/>
      <c r="J19" s="265"/>
      <c r="K19" s="218"/>
      <c r="L19" s="218"/>
    </row>
    <row r="20" spans="1:12" ht="28.5" customHeight="1" x14ac:dyDescent="0.25">
      <c r="A20" s="69" t="s">
        <v>103</v>
      </c>
      <c r="B20" s="460" t="s">
        <v>293</v>
      </c>
      <c r="C20" s="460"/>
      <c r="D20" s="460"/>
      <c r="E20" s="460"/>
      <c r="F20" s="460"/>
      <c r="G20" s="460"/>
      <c r="H20" s="276"/>
      <c r="I20" s="276"/>
      <c r="J20" s="265"/>
      <c r="K20" s="218"/>
      <c r="L20" s="218"/>
    </row>
    <row r="21" spans="1:12" ht="28.5" customHeight="1" x14ac:dyDescent="0.25">
      <c r="A21" s="69">
        <v>1</v>
      </c>
      <c r="B21" s="460" t="s">
        <v>294</v>
      </c>
      <c r="C21" s="460"/>
      <c r="D21" s="460"/>
      <c r="E21" s="460"/>
      <c r="F21" s="460"/>
      <c r="G21" s="460"/>
      <c r="H21" s="276"/>
      <c r="I21" s="276"/>
      <c r="J21" s="265"/>
      <c r="K21" s="218"/>
      <c r="L21" s="218"/>
    </row>
    <row r="22" spans="1:12" ht="306" x14ac:dyDescent="0.25">
      <c r="A22" s="274" t="s">
        <v>141</v>
      </c>
      <c r="B22" s="327" t="s">
        <v>295</v>
      </c>
      <c r="C22" s="277"/>
      <c r="D22" s="276" t="s">
        <v>660</v>
      </c>
      <c r="E22" s="276" t="s">
        <v>661</v>
      </c>
      <c r="F22" s="276" t="s">
        <v>501</v>
      </c>
      <c r="G22" s="263" t="s">
        <v>659</v>
      </c>
      <c r="H22" s="269">
        <v>10</v>
      </c>
      <c r="I22" s="265">
        <f>+J18+1</f>
        <v>45807</v>
      </c>
      <c r="J22" s="265">
        <f t="shared" si="0"/>
        <v>45817</v>
      </c>
      <c r="K22" s="18" t="s">
        <v>502</v>
      </c>
      <c r="L22" s="279" t="s">
        <v>297</v>
      </c>
    </row>
    <row r="23" spans="1:12" ht="157.5" x14ac:dyDescent="0.25">
      <c r="A23" s="274" t="s">
        <v>145</v>
      </c>
      <c r="B23" s="327" t="s">
        <v>298</v>
      </c>
      <c r="C23" s="277"/>
      <c r="D23" s="276" t="s">
        <v>660</v>
      </c>
      <c r="E23" s="276"/>
      <c r="F23" s="161" t="s">
        <v>299</v>
      </c>
      <c r="G23" s="276"/>
      <c r="H23" s="269">
        <v>10</v>
      </c>
      <c r="I23" s="265">
        <f>+J22+1</f>
        <v>45818</v>
      </c>
      <c r="J23" s="265">
        <f t="shared" si="0"/>
        <v>45828</v>
      </c>
      <c r="K23" s="13" t="s">
        <v>503</v>
      </c>
      <c r="L23" s="18" t="s">
        <v>301</v>
      </c>
    </row>
    <row r="24" spans="1:12" ht="69" customHeight="1" x14ac:dyDescent="0.25">
      <c r="A24" s="274" t="s">
        <v>148</v>
      </c>
      <c r="B24" s="327" t="s">
        <v>302</v>
      </c>
      <c r="C24" s="277"/>
      <c r="D24" s="276" t="s">
        <v>660</v>
      </c>
      <c r="E24" s="276"/>
      <c r="F24" s="208"/>
      <c r="G24" s="276"/>
      <c r="H24" s="269">
        <v>10</v>
      </c>
      <c r="I24" s="265">
        <f>+J23+1</f>
        <v>45829</v>
      </c>
      <c r="J24" s="265">
        <f t="shared" si="0"/>
        <v>45839</v>
      </c>
      <c r="K24" s="241"/>
      <c r="L24" s="241"/>
    </row>
    <row r="25" spans="1:12" ht="141.75" x14ac:dyDescent="0.25">
      <c r="A25" s="274" t="s">
        <v>303</v>
      </c>
      <c r="B25" s="327" t="s">
        <v>304</v>
      </c>
      <c r="C25" s="277"/>
      <c r="D25" s="276" t="s">
        <v>660</v>
      </c>
      <c r="E25" s="276" t="s">
        <v>305</v>
      </c>
      <c r="F25" s="276" t="s">
        <v>306</v>
      </c>
      <c r="G25" s="276" t="s">
        <v>659</v>
      </c>
      <c r="H25" s="269">
        <v>10</v>
      </c>
      <c r="I25" s="265">
        <f>+J24+1</f>
        <v>45840</v>
      </c>
      <c r="J25" s="265">
        <f t="shared" si="0"/>
        <v>45850</v>
      </c>
      <c r="K25" s="13" t="s">
        <v>471</v>
      </c>
      <c r="L25" s="13" t="s">
        <v>307</v>
      </c>
    </row>
    <row r="26" spans="1:12" ht="28.5" customHeight="1" x14ac:dyDescent="0.25">
      <c r="A26" s="69">
        <v>2</v>
      </c>
      <c r="B26" s="457" t="s">
        <v>308</v>
      </c>
      <c r="C26" s="457"/>
      <c r="D26" s="457"/>
      <c r="E26" s="457"/>
      <c r="F26" s="457"/>
      <c r="G26" s="457"/>
      <c r="H26" s="276"/>
      <c r="I26" s="265"/>
      <c r="J26" s="265"/>
      <c r="K26" s="16"/>
      <c r="L26" s="16"/>
    </row>
    <row r="27" spans="1:12" ht="148.5" customHeight="1" x14ac:dyDescent="0.25">
      <c r="A27" s="274" t="s">
        <v>155</v>
      </c>
      <c r="B27" s="327" t="s">
        <v>309</v>
      </c>
      <c r="C27" s="277"/>
      <c r="D27" s="276" t="s">
        <v>660</v>
      </c>
      <c r="E27" s="276"/>
      <c r="F27" s="208" t="s">
        <v>310</v>
      </c>
      <c r="G27" s="263"/>
      <c r="H27" s="269">
        <v>20</v>
      </c>
      <c r="I27" s="265">
        <f>+J25+1</f>
        <v>45851</v>
      </c>
      <c r="J27" s="265">
        <f t="shared" si="0"/>
        <v>45871</v>
      </c>
      <c r="K27" s="16" t="s">
        <v>504</v>
      </c>
      <c r="L27" s="16" t="s">
        <v>312</v>
      </c>
    </row>
    <row r="28" spans="1:12" ht="110.25" x14ac:dyDescent="0.25">
      <c r="A28" s="274" t="s">
        <v>158</v>
      </c>
      <c r="B28" s="327" t="s">
        <v>313</v>
      </c>
      <c r="C28" s="277"/>
      <c r="D28" s="276" t="s">
        <v>661</v>
      </c>
      <c r="E28" s="276" t="s">
        <v>314</v>
      </c>
      <c r="F28" s="276" t="s">
        <v>315</v>
      </c>
      <c r="G28" s="276" t="s">
        <v>659</v>
      </c>
      <c r="H28" s="269">
        <v>10</v>
      </c>
      <c r="I28" s="265">
        <f>+J27+1</f>
        <v>45872</v>
      </c>
      <c r="J28" s="265">
        <f t="shared" si="0"/>
        <v>45882</v>
      </c>
      <c r="K28" s="16" t="s">
        <v>505</v>
      </c>
      <c r="L28" s="218"/>
    </row>
    <row r="29" spans="1:12" ht="115.5" x14ac:dyDescent="0.25">
      <c r="A29" s="274" t="s">
        <v>162</v>
      </c>
      <c r="B29" s="327" t="s">
        <v>317</v>
      </c>
      <c r="C29" s="277"/>
      <c r="D29" s="276" t="s">
        <v>659</v>
      </c>
      <c r="E29" s="276"/>
      <c r="F29" s="276"/>
      <c r="G29" s="263"/>
      <c r="H29" s="276">
        <v>10</v>
      </c>
      <c r="I29" s="265">
        <f t="shared" ref="I29:I33" si="3">+J28+1</f>
        <v>45883</v>
      </c>
      <c r="J29" s="265">
        <f t="shared" si="0"/>
        <v>45893</v>
      </c>
      <c r="K29" s="203" t="s">
        <v>506</v>
      </c>
      <c r="L29" s="218"/>
    </row>
    <row r="30" spans="1:12" ht="159.75" customHeight="1" x14ac:dyDescent="0.25">
      <c r="A30" s="274" t="s">
        <v>318</v>
      </c>
      <c r="B30" s="327" t="s">
        <v>319</v>
      </c>
      <c r="C30" s="277"/>
      <c r="D30" s="276" t="s">
        <v>660</v>
      </c>
      <c r="E30" s="276" t="s">
        <v>320</v>
      </c>
      <c r="F30" s="276"/>
      <c r="G30" s="276"/>
      <c r="H30" s="276">
        <v>10</v>
      </c>
      <c r="I30" s="265">
        <f t="shared" si="3"/>
        <v>45894</v>
      </c>
      <c r="J30" s="265">
        <f t="shared" si="0"/>
        <v>45904</v>
      </c>
      <c r="K30" s="203" t="s">
        <v>507</v>
      </c>
      <c r="L30" s="218"/>
    </row>
    <row r="31" spans="1:12" ht="229.5" customHeight="1" x14ac:dyDescent="0.25">
      <c r="A31" s="274" t="s">
        <v>322</v>
      </c>
      <c r="B31" s="327" t="s">
        <v>323</v>
      </c>
      <c r="C31" s="277"/>
      <c r="D31" s="276" t="s">
        <v>660</v>
      </c>
      <c r="E31" s="276" t="s">
        <v>320</v>
      </c>
      <c r="F31" s="276"/>
      <c r="G31" s="276"/>
      <c r="H31" s="276">
        <v>3</v>
      </c>
      <c r="I31" s="265">
        <f t="shared" si="3"/>
        <v>45905</v>
      </c>
      <c r="J31" s="265">
        <f t="shared" si="0"/>
        <v>45908</v>
      </c>
      <c r="K31" s="218" t="s">
        <v>508</v>
      </c>
      <c r="L31" s="218"/>
    </row>
    <row r="32" spans="1:12" ht="409.5" customHeight="1" x14ac:dyDescent="0.25">
      <c r="A32" s="274" t="s">
        <v>325</v>
      </c>
      <c r="B32" s="327" t="s">
        <v>326</v>
      </c>
      <c r="C32" s="277"/>
      <c r="D32" s="276" t="s">
        <v>320</v>
      </c>
      <c r="E32" s="276"/>
      <c r="F32" s="276"/>
      <c r="G32" s="276"/>
      <c r="H32" s="276">
        <v>5</v>
      </c>
      <c r="I32" s="265">
        <f t="shared" si="3"/>
        <v>45909</v>
      </c>
      <c r="J32" s="265">
        <f t="shared" si="0"/>
        <v>45914</v>
      </c>
      <c r="K32" s="18" t="s">
        <v>509</v>
      </c>
      <c r="L32" s="279" t="s">
        <v>328</v>
      </c>
    </row>
    <row r="33" spans="1:12" ht="326.25" customHeight="1" x14ac:dyDescent="0.25">
      <c r="A33" s="274" t="s">
        <v>329</v>
      </c>
      <c r="B33" s="327" t="s">
        <v>330</v>
      </c>
      <c r="C33" s="277"/>
      <c r="D33" s="276" t="s">
        <v>320</v>
      </c>
      <c r="E33" s="276"/>
      <c r="F33" s="276"/>
      <c r="G33" s="276"/>
      <c r="H33" s="276">
        <v>30</v>
      </c>
      <c r="I33" s="265">
        <f t="shared" si="3"/>
        <v>45915</v>
      </c>
      <c r="J33" s="265">
        <f t="shared" si="0"/>
        <v>45945</v>
      </c>
      <c r="K33" s="13" t="s">
        <v>331</v>
      </c>
      <c r="L33" s="241" t="s">
        <v>332</v>
      </c>
    </row>
    <row r="34" spans="1:12" ht="135" x14ac:dyDescent="0.25">
      <c r="A34" s="274" t="s">
        <v>333</v>
      </c>
      <c r="B34" s="327" t="s">
        <v>334</v>
      </c>
      <c r="C34" s="277"/>
      <c r="D34" s="276" t="s">
        <v>335</v>
      </c>
      <c r="E34" s="276" t="s">
        <v>320</v>
      </c>
      <c r="F34" s="276"/>
      <c r="G34" s="276"/>
      <c r="H34" s="276"/>
      <c r="I34" s="265"/>
      <c r="J34" s="265"/>
      <c r="K34" s="218" t="s">
        <v>510</v>
      </c>
      <c r="L34" s="218"/>
    </row>
    <row r="35" spans="1:12" ht="375" x14ac:dyDescent="0.25">
      <c r="A35" s="274" t="s">
        <v>333</v>
      </c>
      <c r="B35" s="327" t="s">
        <v>337</v>
      </c>
      <c r="C35" s="277"/>
      <c r="D35" s="276" t="s">
        <v>320</v>
      </c>
      <c r="E35" s="276"/>
      <c r="F35" s="276"/>
      <c r="G35" s="276"/>
      <c r="H35" s="276"/>
      <c r="I35" s="265"/>
      <c r="J35" s="265"/>
      <c r="K35" s="218" t="s">
        <v>338</v>
      </c>
      <c r="L35" s="241" t="s">
        <v>339</v>
      </c>
    </row>
    <row r="36" spans="1:12" ht="135" x14ac:dyDescent="0.25">
      <c r="A36" s="274" t="s">
        <v>333</v>
      </c>
      <c r="B36" s="327" t="s">
        <v>340</v>
      </c>
      <c r="C36" s="277"/>
      <c r="D36" s="276" t="s">
        <v>335</v>
      </c>
      <c r="E36" s="276" t="s">
        <v>320</v>
      </c>
      <c r="F36" s="276" t="s">
        <v>341</v>
      </c>
      <c r="G36" s="276"/>
      <c r="H36" s="276"/>
      <c r="I36" s="265"/>
      <c r="J36" s="265"/>
      <c r="K36" s="218" t="s">
        <v>511</v>
      </c>
      <c r="L36" s="241"/>
    </row>
    <row r="37" spans="1:12" ht="255" x14ac:dyDescent="0.25">
      <c r="A37" s="274" t="s">
        <v>343</v>
      </c>
      <c r="B37" s="304" t="s">
        <v>344</v>
      </c>
      <c r="C37" s="277"/>
      <c r="D37" s="276" t="s">
        <v>320</v>
      </c>
      <c r="E37" s="276" t="s">
        <v>335</v>
      </c>
      <c r="F37" s="208" t="s">
        <v>665</v>
      </c>
      <c r="G37" s="276"/>
      <c r="H37" s="276">
        <v>1</v>
      </c>
      <c r="I37" s="265">
        <f>+J33+1</f>
        <v>45946</v>
      </c>
      <c r="J37" s="265">
        <f>IFERROR(DATE(YEAR(I37),MONTH(I37),DAY(I37))+H37,"0")</f>
        <v>45947</v>
      </c>
      <c r="K37" s="218" t="s">
        <v>512</v>
      </c>
      <c r="L37" s="218"/>
    </row>
    <row r="38" spans="1:12" ht="42.75" customHeight="1" x14ac:dyDescent="0.25">
      <c r="A38" s="69">
        <v>3</v>
      </c>
      <c r="B38" s="457" t="s">
        <v>346</v>
      </c>
      <c r="C38" s="457"/>
      <c r="D38" s="457"/>
      <c r="E38" s="457"/>
      <c r="F38" s="457"/>
      <c r="G38" s="276"/>
      <c r="H38" s="276"/>
      <c r="I38" s="265"/>
      <c r="J38" s="265"/>
      <c r="K38" s="218"/>
      <c r="L38" s="218"/>
    </row>
    <row r="39" spans="1:12" ht="195" x14ac:dyDescent="0.25">
      <c r="A39" s="274" t="s">
        <v>166</v>
      </c>
      <c r="B39" s="327" t="s">
        <v>347</v>
      </c>
      <c r="C39" s="277"/>
      <c r="D39" s="263" t="s">
        <v>659</v>
      </c>
      <c r="E39" s="276"/>
      <c r="F39" s="276"/>
      <c r="G39" s="276"/>
      <c r="H39" s="276">
        <v>5</v>
      </c>
      <c r="I39" s="265">
        <f>+J37+1</f>
        <v>45948</v>
      </c>
      <c r="J39" s="265">
        <f t="shared" si="0"/>
        <v>45953</v>
      </c>
      <c r="K39" s="280" t="s">
        <v>513</v>
      </c>
      <c r="L39" s="218"/>
    </row>
    <row r="40" spans="1:12" ht="105.75" customHeight="1" x14ac:dyDescent="0.25">
      <c r="A40" s="274" t="s">
        <v>170</v>
      </c>
      <c r="B40" s="327" t="s">
        <v>349</v>
      </c>
      <c r="C40" s="277"/>
      <c r="D40" s="263" t="s">
        <v>350</v>
      </c>
      <c r="E40" s="276" t="s">
        <v>351</v>
      </c>
      <c r="F40" s="276"/>
      <c r="G40" s="276"/>
      <c r="H40" s="276">
        <v>5</v>
      </c>
      <c r="I40" s="265">
        <f>+J39+1</f>
        <v>45954</v>
      </c>
      <c r="J40" s="265">
        <f t="shared" si="0"/>
        <v>45959</v>
      </c>
      <c r="K40" s="280" t="s">
        <v>514</v>
      </c>
      <c r="L40" s="218"/>
    </row>
    <row r="41" spans="1:12" ht="104.25" customHeight="1" x14ac:dyDescent="0.25">
      <c r="A41" s="274" t="s">
        <v>174</v>
      </c>
      <c r="B41" s="327" t="s">
        <v>353</v>
      </c>
      <c r="C41" s="277"/>
      <c r="D41" s="276" t="s">
        <v>351</v>
      </c>
      <c r="E41" s="276"/>
      <c r="F41" s="276"/>
      <c r="G41" s="276"/>
      <c r="H41" s="276">
        <v>90</v>
      </c>
      <c r="I41" s="265">
        <f t="shared" ref="I41:I44" si="4">+J40+1</f>
        <v>45960</v>
      </c>
      <c r="J41" s="265">
        <f t="shared" si="0"/>
        <v>46050</v>
      </c>
      <c r="K41" s="281" t="s">
        <v>515</v>
      </c>
      <c r="L41" s="218" t="s">
        <v>355</v>
      </c>
    </row>
    <row r="42" spans="1:12" ht="93" customHeight="1" x14ac:dyDescent="0.25">
      <c r="A42" s="274" t="s">
        <v>177</v>
      </c>
      <c r="B42" s="327" t="s">
        <v>356</v>
      </c>
      <c r="C42" s="277"/>
      <c r="D42" s="276" t="s">
        <v>350</v>
      </c>
      <c r="E42" s="208" t="s">
        <v>661</v>
      </c>
      <c r="F42" s="276"/>
      <c r="G42" s="276"/>
      <c r="H42" s="276">
        <v>5</v>
      </c>
      <c r="I42" s="265">
        <f t="shared" si="4"/>
        <v>46051</v>
      </c>
      <c r="J42" s="265">
        <f t="shared" si="0"/>
        <v>46056</v>
      </c>
      <c r="K42" s="281" t="s">
        <v>516</v>
      </c>
      <c r="L42" s="218"/>
    </row>
    <row r="43" spans="1:12" ht="333" customHeight="1" x14ac:dyDescent="0.25">
      <c r="A43" s="274" t="s">
        <v>180</v>
      </c>
      <c r="B43" s="327" t="s">
        <v>358</v>
      </c>
      <c r="C43" s="277"/>
      <c r="D43" s="276" t="s">
        <v>661</v>
      </c>
      <c r="E43" s="276"/>
      <c r="F43" s="276"/>
      <c r="G43" s="263" t="s">
        <v>659</v>
      </c>
      <c r="H43" s="276">
        <v>30</v>
      </c>
      <c r="I43" s="265">
        <f t="shared" si="4"/>
        <v>46057</v>
      </c>
      <c r="J43" s="265">
        <f t="shared" si="0"/>
        <v>46087</v>
      </c>
      <c r="K43" s="241" t="s">
        <v>517</v>
      </c>
      <c r="L43" s="218" t="s">
        <v>360</v>
      </c>
    </row>
    <row r="44" spans="1:12" ht="124.5" customHeight="1" x14ac:dyDescent="0.25">
      <c r="A44" s="274" t="s">
        <v>183</v>
      </c>
      <c r="B44" s="327" t="s">
        <v>361</v>
      </c>
      <c r="C44" s="277"/>
      <c r="D44" s="208" t="s">
        <v>659</v>
      </c>
      <c r="E44" s="276" t="s">
        <v>518</v>
      </c>
      <c r="F44" s="276"/>
      <c r="G44" s="276"/>
      <c r="H44" s="276">
        <v>10</v>
      </c>
      <c r="I44" s="265">
        <f t="shared" si="4"/>
        <v>46088</v>
      </c>
      <c r="J44" s="265">
        <f t="shared" si="0"/>
        <v>46098</v>
      </c>
      <c r="K44" s="13" t="s">
        <v>519</v>
      </c>
      <c r="L44" s="16" t="s">
        <v>364</v>
      </c>
    </row>
    <row r="45" spans="1:12" ht="232.5" customHeight="1" x14ac:dyDescent="0.25">
      <c r="A45" s="69" t="s">
        <v>114</v>
      </c>
      <c r="B45" s="338" t="s">
        <v>365</v>
      </c>
      <c r="C45" s="282"/>
      <c r="D45" s="276" t="s">
        <v>172</v>
      </c>
      <c r="E45" s="276" t="s">
        <v>268</v>
      </c>
      <c r="F45" s="276" t="s">
        <v>366</v>
      </c>
      <c r="G45" s="276"/>
      <c r="H45" s="276">
        <f>4*30</f>
        <v>120</v>
      </c>
      <c r="I45" s="265">
        <f>+J44+1</f>
        <v>46099</v>
      </c>
      <c r="J45" s="159">
        <f t="shared" si="0"/>
        <v>46219</v>
      </c>
      <c r="K45" s="13"/>
      <c r="L45" s="241" t="s">
        <v>367</v>
      </c>
    </row>
    <row r="46" spans="1:12" s="102" customFormat="1" ht="28.5" customHeight="1" x14ac:dyDescent="0.3">
      <c r="A46" s="255" t="s">
        <v>125</v>
      </c>
      <c r="B46" s="460" t="s">
        <v>368</v>
      </c>
      <c r="C46" s="460"/>
      <c r="D46" s="460"/>
      <c r="E46" s="460"/>
      <c r="F46" s="460"/>
      <c r="G46" s="460"/>
      <c r="H46" s="283"/>
      <c r="I46" s="323"/>
      <c r="J46" s="317"/>
      <c r="K46" s="288"/>
      <c r="L46" s="288"/>
    </row>
    <row r="47" spans="1:12" s="102" customFormat="1" ht="40.5" customHeight="1" x14ac:dyDescent="0.3">
      <c r="A47" s="255">
        <v>1</v>
      </c>
      <c r="B47" s="460" t="s">
        <v>369</v>
      </c>
      <c r="C47" s="460"/>
      <c r="D47" s="460"/>
      <c r="E47" s="460"/>
      <c r="F47" s="460"/>
      <c r="G47" s="460"/>
      <c r="H47" s="283"/>
      <c r="I47" s="323"/>
      <c r="J47" s="317"/>
      <c r="K47" s="288"/>
      <c r="L47" s="288"/>
    </row>
    <row r="48" spans="1:12" ht="60.75" x14ac:dyDescent="0.25">
      <c r="A48" s="274" t="s">
        <v>141</v>
      </c>
      <c r="B48" s="339" t="s">
        <v>370</v>
      </c>
      <c r="C48" s="285"/>
      <c r="D48" s="276" t="s">
        <v>172</v>
      </c>
      <c r="E48" s="276" t="s">
        <v>268</v>
      </c>
      <c r="F48" s="276" t="s">
        <v>659</v>
      </c>
      <c r="G48" s="276"/>
      <c r="H48" s="276">
        <f>3*30</f>
        <v>90</v>
      </c>
      <c r="I48" s="159">
        <f>+J45+1</f>
        <v>46220</v>
      </c>
      <c r="J48" s="159">
        <f t="shared" ref="J48:J54" si="5">IFERROR(DATE(YEAR(I48),MONTH(I48),DAY(I48))+H48,"0")</f>
        <v>46310</v>
      </c>
      <c r="K48" s="218"/>
      <c r="L48" s="218"/>
    </row>
    <row r="49" spans="1:12" ht="81" x14ac:dyDescent="0.25">
      <c r="A49" s="274" t="s">
        <v>145</v>
      </c>
      <c r="B49" s="339" t="s">
        <v>371</v>
      </c>
      <c r="C49" s="285"/>
      <c r="D49" s="276" t="s">
        <v>172</v>
      </c>
      <c r="E49" s="276" t="s">
        <v>268</v>
      </c>
      <c r="F49" s="276" t="s">
        <v>662</v>
      </c>
      <c r="G49" s="276"/>
      <c r="H49" s="276">
        <v>20</v>
      </c>
      <c r="I49" s="159">
        <f>+J48+1</f>
        <v>46311</v>
      </c>
      <c r="J49" s="159">
        <f t="shared" si="5"/>
        <v>46331</v>
      </c>
      <c r="K49" s="218"/>
      <c r="L49" s="218"/>
    </row>
    <row r="50" spans="1:12" ht="40.5" x14ac:dyDescent="0.25">
      <c r="A50" s="274" t="s">
        <v>148</v>
      </c>
      <c r="B50" s="339" t="s">
        <v>372</v>
      </c>
      <c r="C50" s="285"/>
      <c r="D50" s="276" t="s">
        <v>172</v>
      </c>
      <c r="E50" s="276" t="s">
        <v>269</v>
      </c>
      <c r="F50" s="276" t="s">
        <v>268</v>
      </c>
      <c r="G50" s="276"/>
      <c r="H50" s="276">
        <v>15</v>
      </c>
      <c r="I50" s="159">
        <f t="shared" ref="I50:I54" si="6">+J49+1</f>
        <v>46332</v>
      </c>
      <c r="J50" s="159">
        <f t="shared" si="5"/>
        <v>46347</v>
      </c>
      <c r="K50" s="218"/>
      <c r="L50" s="218"/>
    </row>
    <row r="51" spans="1:12" ht="40.5" x14ac:dyDescent="0.25">
      <c r="A51" s="274" t="s">
        <v>303</v>
      </c>
      <c r="B51" s="339" t="s">
        <v>373</v>
      </c>
      <c r="C51" s="285"/>
      <c r="D51" s="276" t="s">
        <v>172</v>
      </c>
      <c r="E51" s="276" t="s">
        <v>268</v>
      </c>
      <c r="F51" s="276" t="s">
        <v>268</v>
      </c>
      <c r="G51" s="276" t="s">
        <v>172</v>
      </c>
      <c r="H51" s="276">
        <v>7</v>
      </c>
      <c r="I51" s="159">
        <f t="shared" si="6"/>
        <v>46348</v>
      </c>
      <c r="J51" s="159">
        <f t="shared" si="5"/>
        <v>46355</v>
      </c>
      <c r="K51" s="218"/>
      <c r="L51" s="218"/>
    </row>
    <row r="52" spans="1:12" ht="60.75" x14ac:dyDescent="0.25">
      <c r="A52" s="274" t="s">
        <v>374</v>
      </c>
      <c r="B52" s="339" t="s">
        <v>375</v>
      </c>
      <c r="C52" s="285"/>
      <c r="D52" s="276" t="s">
        <v>172</v>
      </c>
      <c r="E52" s="276" t="s">
        <v>268</v>
      </c>
      <c r="F52" s="276" t="s">
        <v>269</v>
      </c>
      <c r="G52" s="276" t="s">
        <v>172</v>
      </c>
      <c r="H52" s="276">
        <v>30</v>
      </c>
      <c r="I52" s="159">
        <f t="shared" si="6"/>
        <v>46356</v>
      </c>
      <c r="J52" s="159">
        <f t="shared" si="5"/>
        <v>46386</v>
      </c>
      <c r="K52" s="218"/>
      <c r="L52" s="218"/>
    </row>
    <row r="53" spans="1:12" ht="40.5" x14ac:dyDescent="0.25">
      <c r="A53" s="274" t="s">
        <v>376</v>
      </c>
      <c r="B53" s="339" t="s">
        <v>377</v>
      </c>
      <c r="C53" s="285"/>
      <c r="D53" s="276" t="s">
        <v>172</v>
      </c>
      <c r="E53" s="276" t="s">
        <v>268</v>
      </c>
      <c r="F53" s="276" t="s">
        <v>269</v>
      </c>
      <c r="G53" s="276" t="s">
        <v>172</v>
      </c>
      <c r="H53" s="276">
        <v>20</v>
      </c>
      <c r="I53" s="159">
        <f t="shared" si="6"/>
        <v>46387</v>
      </c>
      <c r="J53" s="159">
        <f t="shared" si="5"/>
        <v>46407</v>
      </c>
      <c r="K53" s="218"/>
      <c r="L53" s="218"/>
    </row>
    <row r="54" spans="1:12" ht="30" customHeight="1" x14ac:dyDescent="0.25">
      <c r="A54" s="69" t="s">
        <v>137</v>
      </c>
      <c r="B54" s="457" t="s">
        <v>378</v>
      </c>
      <c r="C54" s="457"/>
      <c r="D54" s="457"/>
      <c r="E54" s="457"/>
      <c r="F54" s="457"/>
      <c r="G54" s="457"/>
      <c r="H54" s="283">
        <v>30</v>
      </c>
      <c r="I54" s="159">
        <f t="shared" si="6"/>
        <v>46408</v>
      </c>
      <c r="J54" s="159">
        <f t="shared" si="5"/>
        <v>46438</v>
      </c>
      <c r="K54" s="218"/>
      <c r="L54" s="218"/>
    </row>
    <row r="55" spans="1:12" ht="33" x14ac:dyDescent="0.25">
      <c r="A55" s="274">
        <v>1</v>
      </c>
      <c r="B55" s="327" t="s">
        <v>379</v>
      </c>
      <c r="C55" s="277"/>
      <c r="D55" s="276" t="s">
        <v>172</v>
      </c>
      <c r="E55" s="276" t="s">
        <v>268</v>
      </c>
      <c r="F55" s="276" t="s">
        <v>380</v>
      </c>
      <c r="G55" s="276"/>
      <c r="H55" s="283"/>
      <c r="I55" s="284"/>
      <c r="J55" s="159"/>
      <c r="K55" s="218"/>
      <c r="L55" s="218"/>
    </row>
    <row r="56" spans="1:12" ht="66" x14ac:dyDescent="0.25">
      <c r="A56" s="274">
        <v>2</v>
      </c>
      <c r="B56" s="327" t="s">
        <v>381</v>
      </c>
      <c r="C56" s="277"/>
      <c r="D56" s="276" t="s">
        <v>172</v>
      </c>
      <c r="E56" s="276" t="s">
        <v>268</v>
      </c>
      <c r="F56" s="276" t="s">
        <v>382</v>
      </c>
      <c r="G56" s="276"/>
      <c r="H56" s="283"/>
      <c r="I56" s="284"/>
      <c r="J56" s="159"/>
      <c r="K56" s="218"/>
      <c r="L56" s="218"/>
    </row>
    <row r="57" spans="1:12" ht="132" x14ac:dyDescent="0.25">
      <c r="A57" s="274">
        <v>3</v>
      </c>
      <c r="B57" s="327" t="s">
        <v>383</v>
      </c>
      <c r="C57" s="277"/>
      <c r="D57" s="276" t="s">
        <v>172</v>
      </c>
      <c r="E57" s="276" t="s">
        <v>268</v>
      </c>
      <c r="F57" s="276" t="s">
        <v>666</v>
      </c>
      <c r="G57" s="276"/>
      <c r="H57" s="283"/>
      <c r="I57" s="284"/>
      <c r="J57" s="159"/>
      <c r="K57" s="218"/>
      <c r="L57" s="218"/>
    </row>
    <row r="58" spans="1:12" ht="132" x14ac:dyDescent="0.25">
      <c r="A58" s="274">
        <v>4</v>
      </c>
      <c r="B58" s="327" t="s">
        <v>384</v>
      </c>
      <c r="C58" s="277"/>
      <c r="D58" s="276" t="s">
        <v>172</v>
      </c>
      <c r="E58" s="276" t="s">
        <v>268</v>
      </c>
      <c r="F58" s="276" t="s">
        <v>666</v>
      </c>
      <c r="G58" s="276"/>
      <c r="H58" s="283"/>
      <c r="I58" s="284"/>
      <c r="J58" s="159"/>
      <c r="K58" s="218"/>
      <c r="L58" s="218"/>
    </row>
    <row r="59" spans="1:12" ht="42.75" customHeight="1" x14ac:dyDescent="0.25">
      <c r="A59" s="69" t="s">
        <v>385</v>
      </c>
      <c r="B59" s="460" t="s">
        <v>386</v>
      </c>
      <c r="C59" s="460"/>
      <c r="D59" s="460"/>
      <c r="E59" s="460"/>
      <c r="F59" s="460"/>
      <c r="G59" s="460"/>
      <c r="H59" s="276">
        <f>6*30</f>
        <v>180</v>
      </c>
      <c r="I59" s="159">
        <f>+J54+1</f>
        <v>46439</v>
      </c>
      <c r="J59" s="159">
        <f t="shared" ref="J59:J60" si="7">IFERROR(DATE(YEAR(I59),MONTH(I59),DAY(I59))+H59,"0")</f>
        <v>46619</v>
      </c>
      <c r="K59" s="218"/>
      <c r="L59" s="218"/>
    </row>
    <row r="60" spans="1:12" ht="28.5" customHeight="1" x14ac:dyDescent="0.25">
      <c r="A60" s="69" t="s">
        <v>387</v>
      </c>
      <c r="B60" s="460" t="s">
        <v>388</v>
      </c>
      <c r="C60" s="460"/>
      <c r="D60" s="460"/>
      <c r="E60" s="460"/>
      <c r="F60" s="460"/>
      <c r="G60" s="460"/>
      <c r="H60" s="283">
        <v>30</v>
      </c>
      <c r="I60" s="159">
        <f>+J59+1</f>
        <v>46620</v>
      </c>
      <c r="J60" s="159">
        <f t="shared" si="7"/>
        <v>46650</v>
      </c>
      <c r="K60" s="218"/>
      <c r="L60" s="218"/>
    </row>
    <row r="61" spans="1:12" ht="60.75" x14ac:dyDescent="0.25">
      <c r="A61" s="274">
        <v>1</v>
      </c>
      <c r="B61" s="327" t="s">
        <v>389</v>
      </c>
      <c r="C61" s="277"/>
      <c r="D61" s="276" t="s">
        <v>172</v>
      </c>
      <c r="E61" s="276" t="s">
        <v>269</v>
      </c>
      <c r="F61" s="276" t="s">
        <v>659</v>
      </c>
      <c r="G61" s="276"/>
      <c r="H61" s="283"/>
      <c r="I61" s="284"/>
      <c r="J61" s="159"/>
      <c r="K61" s="218"/>
      <c r="L61" s="218"/>
    </row>
    <row r="62" spans="1:12" ht="66" x14ac:dyDescent="0.25">
      <c r="A62" s="274">
        <v>2</v>
      </c>
      <c r="B62" s="327" t="s">
        <v>390</v>
      </c>
      <c r="C62" s="277"/>
      <c r="D62" s="276" t="s">
        <v>172</v>
      </c>
      <c r="E62" s="276" t="s">
        <v>382</v>
      </c>
      <c r="F62" s="276" t="s">
        <v>663</v>
      </c>
      <c r="G62" s="276"/>
      <c r="H62" s="283"/>
      <c r="I62" s="284"/>
      <c r="J62" s="159"/>
      <c r="K62" s="218"/>
      <c r="L62" s="218"/>
    </row>
    <row r="63" spans="1:12" ht="66" x14ac:dyDescent="0.25">
      <c r="A63" s="274">
        <v>3</v>
      </c>
      <c r="B63" s="327" t="s">
        <v>391</v>
      </c>
      <c r="C63" s="277"/>
      <c r="D63" s="276" t="s">
        <v>172</v>
      </c>
      <c r="E63" s="276" t="s">
        <v>382</v>
      </c>
      <c r="F63" s="276" t="s">
        <v>663</v>
      </c>
      <c r="G63" s="276"/>
      <c r="H63" s="283"/>
      <c r="I63" s="284"/>
      <c r="J63" s="159"/>
      <c r="K63" s="218"/>
      <c r="L63" s="218"/>
    </row>
    <row r="64" spans="1:12" ht="60.75" x14ac:dyDescent="0.25">
      <c r="A64" s="274">
        <v>4</v>
      </c>
      <c r="B64" s="327" t="s">
        <v>392</v>
      </c>
      <c r="C64" s="277"/>
      <c r="D64" s="276" t="s">
        <v>172</v>
      </c>
      <c r="E64" s="276" t="s">
        <v>393</v>
      </c>
      <c r="F64" s="276" t="s">
        <v>663</v>
      </c>
      <c r="G64" s="276"/>
      <c r="H64" s="283"/>
      <c r="I64" s="284"/>
      <c r="J64" s="159"/>
      <c r="K64" s="218"/>
      <c r="L64" s="218"/>
    </row>
    <row r="65" spans="1:12" ht="60.75" x14ac:dyDescent="0.25">
      <c r="A65" s="274">
        <v>5</v>
      </c>
      <c r="B65" s="327" t="s">
        <v>394</v>
      </c>
      <c r="C65" s="277"/>
      <c r="D65" s="276" t="s">
        <v>172</v>
      </c>
      <c r="E65" s="276" t="s">
        <v>395</v>
      </c>
      <c r="F65" s="276" t="s">
        <v>663</v>
      </c>
      <c r="G65" s="276"/>
      <c r="H65" s="283"/>
      <c r="I65" s="284"/>
      <c r="J65" s="159"/>
      <c r="K65" s="218"/>
      <c r="L65" s="218"/>
    </row>
    <row r="66" spans="1:12" ht="49.5" x14ac:dyDescent="0.25">
      <c r="A66" s="274">
        <v>6</v>
      </c>
      <c r="B66" s="327" t="s">
        <v>396</v>
      </c>
      <c r="C66" s="277"/>
      <c r="D66" s="276" t="s">
        <v>172</v>
      </c>
      <c r="E66" s="276" t="s">
        <v>395</v>
      </c>
      <c r="F66" s="276" t="s">
        <v>663</v>
      </c>
      <c r="G66" s="276"/>
      <c r="H66" s="283"/>
      <c r="I66" s="284"/>
      <c r="J66" s="159"/>
      <c r="K66" s="218"/>
      <c r="L66" s="218"/>
    </row>
    <row r="67" spans="1:12" ht="33.75" customHeight="1" x14ac:dyDescent="0.25">
      <c r="A67" s="69" t="s">
        <v>397</v>
      </c>
      <c r="B67" s="458" t="s">
        <v>398</v>
      </c>
      <c r="C67" s="458"/>
      <c r="D67" s="458"/>
      <c r="E67" s="458"/>
      <c r="F67" s="458"/>
      <c r="G67" s="458"/>
      <c r="H67" s="283"/>
      <c r="I67" s="284"/>
      <c r="J67" s="159"/>
      <c r="K67" s="218"/>
      <c r="L67" s="218"/>
    </row>
    <row r="68" spans="1:12" ht="81" x14ac:dyDescent="0.25">
      <c r="A68" s="274">
        <v>1</v>
      </c>
      <c r="B68" s="327" t="s">
        <v>399</v>
      </c>
      <c r="C68" s="277"/>
      <c r="D68" s="276" t="s">
        <v>172</v>
      </c>
      <c r="E68" s="276" t="s">
        <v>664</v>
      </c>
      <c r="F68" s="276"/>
      <c r="G68" s="276"/>
      <c r="H68" s="283">
        <v>20</v>
      </c>
      <c r="I68" s="159">
        <f>+J60+1</f>
        <v>46651</v>
      </c>
      <c r="J68" s="159">
        <f t="shared" ref="J68:J70" si="8">IFERROR(DATE(YEAR(I68),MONTH(I68),DAY(I68))+H68,"0")</f>
        <v>46671</v>
      </c>
      <c r="K68" s="218"/>
      <c r="L68" s="218"/>
    </row>
    <row r="69" spans="1:12" ht="60.75" x14ac:dyDescent="0.25">
      <c r="A69" s="274">
        <f>+A68+1</f>
        <v>2</v>
      </c>
      <c r="B69" s="327" t="s">
        <v>400</v>
      </c>
      <c r="C69" s="277"/>
      <c r="D69" s="276" t="s">
        <v>401</v>
      </c>
      <c r="E69" s="276"/>
      <c r="F69" s="263"/>
      <c r="G69" s="263" t="s">
        <v>108</v>
      </c>
      <c r="H69" s="283">
        <v>15</v>
      </c>
      <c r="I69" s="159">
        <f>+J68+1</f>
        <v>46672</v>
      </c>
      <c r="J69" s="159">
        <f t="shared" si="8"/>
        <v>46687</v>
      </c>
      <c r="K69" s="218"/>
      <c r="L69" s="218"/>
    </row>
    <row r="70" spans="1:12" ht="81" customHeight="1" x14ac:dyDescent="0.25">
      <c r="A70" s="274">
        <f>+A69+1</f>
        <v>3</v>
      </c>
      <c r="B70" s="327" t="s">
        <v>402</v>
      </c>
      <c r="C70" s="277"/>
      <c r="D70" s="263" t="s">
        <v>108</v>
      </c>
      <c r="E70" s="276"/>
      <c r="F70" s="263"/>
      <c r="G70" s="276"/>
      <c r="H70" s="283">
        <v>15</v>
      </c>
      <c r="I70" s="159">
        <f>+J69+1</f>
        <v>46688</v>
      </c>
      <c r="J70" s="159">
        <f t="shared" si="8"/>
        <v>46703</v>
      </c>
      <c r="K70" s="218"/>
      <c r="L70" s="218"/>
    </row>
    <row r="71" spans="1:12" ht="150.75" customHeight="1" x14ac:dyDescent="0.25">
      <c r="A71" s="459" t="s">
        <v>520</v>
      </c>
      <c r="B71" s="459"/>
      <c r="C71" s="459"/>
      <c r="D71" s="459"/>
      <c r="E71" s="459"/>
      <c r="F71" s="459"/>
      <c r="G71" s="459"/>
      <c r="H71" s="459"/>
      <c r="I71" s="459"/>
      <c r="J71" s="459"/>
      <c r="K71" s="459"/>
      <c r="L71" s="286"/>
    </row>
  </sheetData>
  <mergeCells count="25">
    <mergeCell ref="B12:K12"/>
    <mergeCell ref="B19:G19"/>
    <mergeCell ref="B20:G20"/>
    <mergeCell ref="B21:G21"/>
    <mergeCell ref="G6:G7"/>
    <mergeCell ref="H6:J6"/>
    <mergeCell ref="K6:K7"/>
    <mergeCell ref="C6:C7"/>
    <mergeCell ref="D6:F6"/>
    <mergeCell ref="L6:L7"/>
    <mergeCell ref="B8:G8"/>
    <mergeCell ref="A1:L1"/>
    <mergeCell ref="B67:G67"/>
    <mergeCell ref="A71:K71"/>
    <mergeCell ref="B38:F38"/>
    <mergeCell ref="B46:G46"/>
    <mergeCell ref="B47:G47"/>
    <mergeCell ref="B54:G54"/>
    <mergeCell ref="B59:G59"/>
    <mergeCell ref="B60:G60"/>
    <mergeCell ref="B26:G26"/>
    <mergeCell ref="A2:L3"/>
    <mergeCell ref="A4:L4"/>
    <mergeCell ref="A6:A7"/>
    <mergeCell ref="B6:B7"/>
  </mergeCells>
  <conditionalFormatting sqref="B68:C70 B5:C6 B13:C18 B19:B21 B67 B61:C66 B59:B60 B55:C58 B54 B46:B47 B39:C45 B38 B26 B27:C37 B72:C1048576 B22:C25 B48:C53 B7:B12">
    <cfRule type="duplicateValues" dxfId="74" priority="1"/>
  </conditionalFormatting>
  <printOptions horizontalCentered="1"/>
  <pageMargins left="0" right="0" top="0.11811023622047245" bottom="0.11811023622047245" header="0.11811023622047245" footer="0.11811023622047245"/>
  <pageSetup paperSize="9" scale="64" fitToHeight="0" orientation="landscape" r:id="rId1"/>
  <headerFooter differentFirst="1">
    <oddFooter>&amp;CQuy trình đấu giá quyền sử dụng đất đối với các dự án chưa có Quy hoạch chi tiết 1/500&amp;R&amp;P</oddFooter>
  </headerFooter>
  <rowBreaks count="7" manualBreakCount="7">
    <brk id="15" max="11" man="1"/>
    <brk id="22" max="11" man="1"/>
    <brk id="29" max="11" man="1"/>
    <brk id="35" max="11" man="1"/>
    <brk id="41" max="11" man="1"/>
    <brk id="45" max="11" man="1"/>
    <brk id="58"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90" zoomScaleNormal="90" workbookViewId="0">
      <pane xSplit="11" ySplit="6" topLeftCell="L7" activePane="bottomRight" state="frozen"/>
      <selection activeCell="A2" sqref="A2:K2"/>
      <selection pane="topRight" activeCell="A2" sqref="A2:K2"/>
      <selection pane="bottomLeft" activeCell="A2" sqref="A2:K2"/>
      <selection pane="bottomRight" activeCell="A2" sqref="A2:K2"/>
    </sheetView>
  </sheetViews>
  <sheetFormatPr defaultColWidth="10.85546875" defaultRowHeight="15" x14ac:dyDescent="0.25"/>
  <cols>
    <col min="1" max="1" width="5.85546875" style="1" customWidth="1"/>
    <col min="2" max="2" width="32.42578125" style="1" customWidth="1"/>
    <col min="3" max="7" width="10.85546875" style="1"/>
    <col min="8" max="8" width="10.85546875" style="63"/>
    <col min="9" max="9" width="12.85546875" style="63" customWidth="1"/>
    <col min="10" max="10" width="14.5703125" style="63" customWidth="1"/>
    <col min="11" max="11" width="45.7109375" style="1" customWidth="1"/>
    <col min="12" max="16384" width="10.85546875" style="1"/>
  </cols>
  <sheetData>
    <row r="1" spans="1:11" ht="18.75" x14ac:dyDescent="0.3">
      <c r="A1" s="394" t="s">
        <v>557</v>
      </c>
      <c r="B1" s="394"/>
      <c r="C1" s="394"/>
      <c r="D1" s="394"/>
      <c r="E1" s="394"/>
      <c r="F1" s="394"/>
      <c r="G1" s="394"/>
      <c r="H1" s="394"/>
      <c r="I1" s="394"/>
      <c r="J1" s="394"/>
      <c r="K1" s="394"/>
    </row>
    <row r="2" spans="1:11" ht="48" customHeight="1" x14ac:dyDescent="0.25">
      <c r="A2" s="395" t="s">
        <v>486</v>
      </c>
      <c r="B2" s="395"/>
      <c r="C2" s="395"/>
      <c r="D2" s="395"/>
      <c r="E2" s="395"/>
      <c r="F2" s="395"/>
      <c r="G2" s="395"/>
      <c r="H2" s="395"/>
      <c r="I2" s="395"/>
      <c r="J2" s="395"/>
      <c r="K2" s="395"/>
    </row>
    <row r="3" spans="1:11" ht="54.6" customHeight="1" x14ac:dyDescent="0.3">
      <c r="A3" s="30"/>
      <c r="B3" s="30"/>
      <c r="C3" s="396" t="s">
        <v>740</v>
      </c>
      <c r="D3" s="396"/>
      <c r="E3" s="396"/>
      <c r="F3" s="396"/>
      <c r="G3" s="396"/>
      <c r="H3" s="396"/>
      <c r="I3" s="396"/>
      <c r="J3" s="396"/>
      <c r="K3" s="30"/>
    </row>
    <row r="4" spans="1:11" ht="15.75" x14ac:dyDescent="0.25">
      <c r="A4" s="397"/>
      <c r="B4" s="397"/>
      <c r="C4" s="397"/>
      <c r="D4" s="397"/>
      <c r="E4" s="397"/>
      <c r="F4" s="397"/>
      <c r="G4" s="397"/>
      <c r="H4" s="397"/>
      <c r="I4" s="397"/>
      <c r="J4" s="397"/>
      <c r="K4" s="397"/>
    </row>
    <row r="5" spans="1:11" ht="15" customHeight="1" x14ac:dyDescent="0.25">
      <c r="A5" s="390" t="s">
        <v>1</v>
      </c>
      <c r="B5" s="390" t="s">
        <v>92</v>
      </c>
      <c r="C5" s="390" t="s">
        <v>93</v>
      </c>
      <c r="D5" s="390" t="s">
        <v>94</v>
      </c>
      <c r="E5" s="390"/>
      <c r="F5" s="390"/>
      <c r="G5" s="390" t="s">
        <v>95</v>
      </c>
      <c r="H5" s="398" t="s">
        <v>96</v>
      </c>
      <c r="I5" s="398"/>
      <c r="J5" s="398"/>
      <c r="K5" s="390" t="s">
        <v>97</v>
      </c>
    </row>
    <row r="6" spans="1:11" ht="49.15" customHeight="1" x14ac:dyDescent="0.25">
      <c r="A6" s="390"/>
      <c r="B6" s="390"/>
      <c r="C6" s="390"/>
      <c r="D6" s="26" t="s">
        <v>98</v>
      </c>
      <c r="E6" s="26" t="s">
        <v>99</v>
      </c>
      <c r="F6" s="26" t="s">
        <v>100</v>
      </c>
      <c r="G6" s="390"/>
      <c r="H6" s="33" t="s">
        <v>96</v>
      </c>
      <c r="I6" s="33" t="s">
        <v>101</v>
      </c>
      <c r="J6" s="33" t="s">
        <v>102</v>
      </c>
      <c r="K6" s="390"/>
    </row>
    <row r="7" spans="1:11" ht="21.6" customHeight="1" x14ac:dyDescent="0.25">
      <c r="A7" s="26" t="s">
        <v>103</v>
      </c>
      <c r="B7" s="26" t="s">
        <v>234</v>
      </c>
      <c r="C7" s="26"/>
      <c r="D7" s="26"/>
      <c r="E7" s="26"/>
      <c r="F7" s="26"/>
      <c r="G7" s="26"/>
      <c r="H7" s="33"/>
      <c r="I7" s="33"/>
      <c r="J7" s="33"/>
      <c r="K7" s="26"/>
    </row>
    <row r="8" spans="1:11" ht="60" x14ac:dyDescent="0.25">
      <c r="A8" s="198">
        <v>1</v>
      </c>
      <c r="B8" s="218" t="s">
        <v>116</v>
      </c>
      <c r="C8" s="77" t="s">
        <v>741</v>
      </c>
      <c r="D8" s="208" t="s">
        <v>9</v>
      </c>
      <c r="E8" s="198" t="s">
        <v>117</v>
      </c>
      <c r="F8" s="198"/>
      <c r="G8" s="198" t="s">
        <v>118</v>
      </c>
      <c r="H8" s="33">
        <v>15</v>
      </c>
      <c r="I8" s="236"/>
      <c r="J8" s="236"/>
      <c r="K8" s="26"/>
    </row>
    <row r="9" spans="1:11" ht="60" x14ac:dyDescent="0.25">
      <c r="A9" s="198">
        <v>2</v>
      </c>
      <c r="B9" s="218" t="s">
        <v>119</v>
      </c>
      <c r="C9" s="77" t="s">
        <v>741</v>
      </c>
      <c r="D9" s="198" t="s">
        <v>120</v>
      </c>
      <c r="E9" s="208" t="s">
        <v>9</v>
      </c>
      <c r="F9" s="198" t="s">
        <v>121</v>
      </c>
      <c r="G9" s="198" t="s">
        <v>108</v>
      </c>
      <c r="H9" s="33">
        <v>20</v>
      </c>
      <c r="I9" s="236"/>
      <c r="J9" s="236"/>
      <c r="K9" s="26"/>
    </row>
    <row r="10" spans="1:11" ht="60" x14ac:dyDescent="0.25">
      <c r="A10" s="198">
        <v>3</v>
      </c>
      <c r="B10" s="218" t="s">
        <v>122</v>
      </c>
      <c r="C10" s="210"/>
      <c r="D10" s="208" t="s">
        <v>121</v>
      </c>
      <c r="E10" s="198" t="s">
        <v>120</v>
      </c>
      <c r="F10" s="198" t="s">
        <v>123</v>
      </c>
      <c r="G10" s="198" t="s">
        <v>118</v>
      </c>
      <c r="H10" s="33">
        <v>10</v>
      </c>
      <c r="I10" s="236">
        <v>45829</v>
      </c>
      <c r="J10" s="236">
        <f t="shared" ref="J10:J41" si="0">IFERROR(DATE(YEAR(I10),MONTH(I10),DAY(I10))+H10,"0")</f>
        <v>45839</v>
      </c>
      <c r="K10" s="26"/>
    </row>
    <row r="11" spans="1:11" ht="60" x14ac:dyDescent="0.25">
      <c r="A11" s="198">
        <v>4</v>
      </c>
      <c r="B11" s="218" t="s">
        <v>124</v>
      </c>
      <c r="C11" s="198"/>
      <c r="D11" s="208" t="s">
        <v>108</v>
      </c>
      <c r="E11" s="198"/>
      <c r="F11" s="198"/>
      <c r="G11" s="198" t="s">
        <v>118</v>
      </c>
      <c r="H11" s="33">
        <v>10</v>
      </c>
      <c r="I11" s="236">
        <f>+J10+1</f>
        <v>45840</v>
      </c>
      <c r="J11" s="236">
        <f t="shared" si="0"/>
        <v>45850</v>
      </c>
      <c r="K11" s="211"/>
    </row>
    <row r="12" spans="1:11" ht="28.5" x14ac:dyDescent="0.25">
      <c r="A12" s="26" t="s">
        <v>114</v>
      </c>
      <c r="B12" s="221" t="s">
        <v>126</v>
      </c>
      <c r="C12" s="26"/>
      <c r="D12" s="208"/>
      <c r="E12" s="26"/>
      <c r="F12" s="26"/>
      <c r="G12" s="198"/>
      <c r="H12" s="33"/>
      <c r="I12" s="236"/>
      <c r="J12" s="236"/>
      <c r="K12" s="26"/>
    </row>
    <row r="13" spans="1:11" ht="60" x14ac:dyDescent="0.25">
      <c r="A13" s="198">
        <v>1</v>
      </c>
      <c r="B13" s="222" t="s">
        <v>127</v>
      </c>
      <c r="C13" s="198"/>
      <c r="D13" s="212" t="s">
        <v>536</v>
      </c>
      <c r="E13" s="198" t="s">
        <v>117</v>
      </c>
      <c r="F13" s="198" t="s">
        <v>129</v>
      </c>
      <c r="G13" s="198" t="s">
        <v>108</v>
      </c>
      <c r="H13" s="237">
        <v>1</v>
      </c>
      <c r="I13" s="235">
        <f>+J11+1</f>
        <v>45851</v>
      </c>
      <c r="J13" s="236">
        <f t="shared" si="0"/>
        <v>45852</v>
      </c>
      <c r="K13" s="198"/>
    </row>
    <row r="14" spans="1:11" ht="45" x14ac:dyDescent="0.25">
      <c r="A14" s="198">
        <v>2</v>
      </c>
      <c r="B14" s="222" t="s">
        <v>130</v>
      </c>
      <c r="C14" s="198"/>
      <c r="D14" s="212" t="s">
        <v>487</v>
      </c>
      <c r="E14" s="198" t="s">
        <v>117</v>
      </c>
      <c r="F14" s="208" t="s">
        <v>129</v>
      </c>
      <c r="G14" s="198"/>
      <c r="H14" s="237">
        <v>10</v>
      </c>
      <c r="I14" s="235">
        <f>+J13+1</f>
        <v>45853</v>
      </c>
      <c r="J14" s="236">
        <f t="shared" si="0"/>
        <v>45863</v>
      </c>
      <c r="K14" s="198"/>
    </row>
    <row r="15" spans="1:11" ht="60" x14ac:dyDescent="0.25">
      <c r="A15" s="198">
        <v>3</v>
      </c>
      <c r="B15" s="222" t="s">
        <v>132</v>
      </c>
      <c r="C15" s="198"/>
      <c r="D15" s="208" t="s">
        <v>117</v>
      </c>
      <c r="E15" s="198" t="s">
        <v>133</v>
      </c>
      <c r="F15" s="208" t="s">
        <v>129</v>
      </c>
      <c r="G15" s="198" t="s">
        <v>108</v>
      </c>
      <c r="H15" s="237">
        <v>35</v>
      </c>
      <c r="I15" s="235">
        <f>+J14+1</f>
        <v>45864</v>
      </c>
      <c r="J15" s="236">
        <f t="shared" si="0"/>
        <v>45899</v>
      </c>
      <c r="K15" s="198"/>
    </row>
    <row r="16" spans="1:11" ht="45" x14ac:dyDescent="0.25">
      <c r="A16" s="198">
        <v>4</v>
      </c>
      <c r="B16" s="222" t="s">
        <v>134</v>
      </c>
      <c r="C16" s="198"/>
      <c r="D16" s="208" t="s">
        <v>121</v>
      </c>
      <c r="E16" s="208" t="s">
        <v>9</v>
      </c>
      <c r="F16" s="208" t="s">
        <v>129</v>
      </c>
      <c r="G16" s="198" t="s">
        <v>135</v>
      </c>
      <c r="H16" s="237">
        <v>30</v>
      </c>
      <c r="I16" s="235">
        <f>+J15+1</f>
        <v>45900</v>
      </c>
      <c r="J16" s="236">
        <f t="shared" si="0"/>
        <v>45930</v>
      </c>
      <c r="K16" s="198"/>
    </row>
    <row r="17" spans="1:11" ht="45" x14ac:dyDescent="0.25">
      <c r="A17" s="198">
        <v>5</v>
      </c>
      <c r="B17" s="222" t="s">
        <v>136</v>
      </c>
      <c r="C17" s="198"/>
      <c r="D17" s="208" t="s">
        <v>121</v>
      </c>
      <c r="E17" s="198" t="s">
        <v>117</v>
      </c>
      <c r="F17" s="208"/>
      <c r="G17" s="198"/>
      <c r="H17" s="237">
        <v>10</v>
      </c>
      <c r="I17" s="235">
        <f>+J16+1</f>
        <v>45931</v>
      </c>
      <c r="J17" s="236">
        <f t="shared" si="0"/>
        <v>45941</v>
      </c>
      <c r="K17" s="198"/>
    </row>
    <row r="18" spans="1:11" ht="28.5" x14ac:dyDescent="0.25">
      <c r="A18" s="26" t="s">
        <v>125</v>
      </c>
      <c r="B18" s="223" t="s">
        <v>138</v>
      </c>
      <c r="C18" s="198"/>
      <c r="D18" s="208"/>
      <c r="E18" s="198"/>
      <c r="F18" s="208"/>
      <c r="G18" s="208"/>
      <c r="H18" s="237"/>
      <c r="I18" s="235"/>
      <c r="J18" s="236"/>
      <c r="K18" s="198"/>
    </row>
    <row r="19" spans="1:11" ht="20.45" customHeight="1" x14ac:dyDescent="0.25">
      <c r="A19" s="257">
        <v>1</v>
      </c>
      <c r="B19" s="393" t="s">
        <v>468</v>
      </c>
      <c r="C19" s="393"/>
      <c r="D19" s="393"/>
      <c r="E19" s="393"/>
      <c r="F19" s="393"/>
      <c r="G19" s="214"/>
      <c r="H19" s="238"/>
      <c r="I19" s="235"/>
      <c r="J19" s="236"/>
      <c r="K19" s="213" t="s">
        <v>140</v>
      </c>
    </row>
    <row r="20" spans="1:11" ht="47.25" x14ac:dyDescent="0.25">
      <c r="A20" s="213" t="s">
        <v>141</v>
      </c>
      <c r="B20" s="258" t="s">
        <v>488</v>
      </c>
      <c r="C20" s="213"/>
      <c r="D20" s="212" t="s">
        <v>536</v>
      </c>
      <c r="E20" s="214" t="s">
        <v>120</v>
      </c>
      <c r="F20" s="214"/>
      <c r="G20" s="214"/>
      <c r="H20" s="238">
        <v>5</v>
      </c>
      <c r="I20" s="235">
        <f>+J17+1</f>
        <v>45942</v>
      </c>
      <c r="J20" s="236">
        <f t="shared" si="0"/>
        <v>45947</v>
      </c>
      <c r="K20" s="215" t="s">
        <v>144</v>
      </c>
    </row>
    <row r="21" spans="1:11" ht="89.25" x14ac:dyDescent="0.25">
      <c r="A21" s="213" t="s">
        <v>145</v>
      </c>
      <c r="B21" s="259" t="s">
        <v>146</v>
      </c>
      <c r="C21" s="213"/>
      <c r="D21" s="214"/>
      <c r="E21" s="214"/>
      <c r="F21" s="214"/>
      <c r="G21" s="214"/>
      <c r="H21" s="238">
        <v>5</v>
      </c>
      <c r="I21" s="235">
        <f>+J20+1</f>
        <v>45948</v>
      </c>
      <c r="J21" s="236">
        <f t="shared" si="0"/>
        <v>45953</v>
      </c>
      <c r="K21" s="215" t="s">
        <v>147</v>
      </c>
    </row>
    <row r="22" spans="1:11" ht="89.25" x14ac:dyDescent="0.25">
      <c r="A22" s="213" t="s">
        <v>148</v>
      </c>
      <c r="B22" s="259" t="s">
        <v>149</v>
      </c>
      <c r="C22" s="213"/>
      <c r="D22" s="214" t="s">
        <v>489</v>
      </c>
      <c r="E22" s="214" t="s">
        <v>120</v>
      </c>
      <c r="F22" s="214"/>
      <c r="G22" s="214"/>
      <c r="H22" s="238">
        <v>5</v>
      </c>
      <c r="I22" s="235">
        <f>+J21+1</f>
        <v>45954</v>
      </c>
      <c r="J22" s="236">
        <f t="shared" si="0"/>
        <v>45959</v>
      </c>
      <c r="K22" s="213" t="s">
        <v>150</v>
      </c>
    </row>
    <row r="23" spans="1:11" ht="102" x14ac:dyDescent="0.25">
      <c r="A23" s="26">
        <v>2</v>
      </c>
      <c r="B23" s="223" t="s">
        <v>151</v>
      </c>
      <c r="C23" s="198"/>
      <c r="D23" s="212" t="s">
        <v>618</v>
      </c>
      <c r="E23" s="208" t="s">
        <v>153</v>
      </c>
      <c r="F23" s="208" t="s">
        <v>154</v>
      </c>
      <c r="G23" s="208" t="s">
        <v>108</v>
      </c>
      <c r="H23" s="237"/>
      <c r="I23" s="235"/>
      <c r="J23" s="236"/>
      <c r="K23" s="198"/>
    </row>
    <row r="24" spans="1:11" ht="60" x14ac:dyDescent="0.25">
      <c r="A24" s="198" t="s">
        <v>155</v>
      </c>
      <c r="B24" s="222" t="s">
        <v>156</v>
      </c>
      <c r="C24" s="198"/>
      <c r="D24" s="208" t="s">
        <v>490</v>
      </c>
      <c r="E24" s="208"/>
      <c r="F24" s="208"/>
      <c r="G24" s="208"/>
      <c r="H24" s="239">
        <v>30</v>
      </c>
      <c r="I24" s="240">
        <f>+J22+1</f>
        <v>45960</v>
      </c>
      <c r="J24" s="236">
        <f t="shared" si="0"/>
        <v>45990</v>
      </c>
      <c r="K24" s="198" t="s">
        <v>157</v>
      </c>
    </row>
    <row r="25" spans="1:11" ht="21.75" customHeight="1" x14ac:dyDescent="0.25">
      <c r="A25" s="198" t="s">
        <v>158</v>
      </c>
      <c r="B25" s="222" t="s">
        <v>159</v>
      </c>
      <c r="C25" s="198"/>
      <c r="D25" s="208" t="s">
        <v>153</v>
      </c>
      <c r="E25" s="208" t="s">
        <v>160</v>
      </c>
      <c r="F25" s="208"/>
      <c r="G25" s="208"/>
      <c r="H25" s="239">
        <v>15</v>
      </c>
      <c r="I25" s="240">
        <f>+J24+1</f>
        <v>45991</v>
      </c>
      <c r="J25" s="236">
        <f t="shared" si="0"/>
        <v>46006</v>
      </c>
      <c r="K25" s="198" t="s">
        <v>161</v>
      </c>
    </row>
    <row r="26" spans="1:11" ht="22.9" customHeight="1" x14ac:dyDescent="0.25">
      <c r="A26" s="198" t="s">
        <v>162</v>
      </c>
      <c r="B26" s="222" t="s">
        <v>163</v>
      </c>
      <c r="C26" s="198"/>
      <c r="D26" s="208" t="s">
        <v>153</v>
      </c>
      <c r="E26" s="208"/>
      <c r="F26" s="208"/>
      <c r="G26" s="208" t="s">
        <v>108</v>
      </c>
      <c r="H26" s="239">
        <v>15</v>
      </c>
      <c r="I26" s="240">
        <f>+J25+1</f>
        <v>46007</v>
      </c>
      <c r="J26" s="236">
        <f t="shared" si="0"/>
        <v>46022</v>
      </c>
      <c r="K26" s="198" t="s">
        <v>164</v>
      </c>
    </row>
    <row r="27" spans="1:11" ht="60" x14ac:dyDescent="0.25">
      <c r="A27" s="198">
        <v>3</v>
      </c>
      <c r="B27" s="222" t="s">
        <v>165</v>
      </c>
      <c r="C27" s="198"/>
      <c r="D27" s="208" t="s">
        <v>490</v>
      </c>
      <c r="E27" s="198"/>
      <c r="F27" s="208"/>
      <c r="G27" s="208"/>
      <c r="H27" s="237"/>
      <c r="I27" s="240"/>
      <c r="J27" s="236"/>
      <c r="K27" s="198"/>
    </row>
    <row r="28" spans="1:11" ht="105" x14ac:dyDescent="0.25">
      <c r="A28" s="198" t="s">
        <v>166</v>
      </c>
      <c r="B28" s="222" t="s">
        <v>167</v>
      </c>
      <c r="C28" s="198"/>
      <c r="D28" s="208" t="s">
        <v>160</v>
      </c>
      <c r="E28" s="208" t="s">
        <v>168</v>
      </c>
      <c r="F28" s="208" t="s">
        <v>117</v>
      </c>
      <c r="G28" s="208"/>
      <c r="H28" s="237">
        <v>30</v>
      </c>
      <c r="I28" s="240">
        <f>+J26+1</f>
        <v>46023</v>
      </c>
      <c r="J28" s="236">
        <f t="shared" si="0"/>
        <v>46053</v>
      </c>
      <c r="K28" s="218" t="s">
        <v>169</v>
      </c>
    </row>
    <row r="29" spans="1:11" ht="30" customHeight="1" x14ac:dyDescent="0.25">
      <c r="A29" s="198" t="s">
        <v>170</v>
      </c>
      <c r="B29" s="222" t="s">
        <v>171</v>
      </c>
      <c r="C29" s="198"/>
      <c r="D29" s="208" t="s">
        <v>172</v>
      </c>
      <c r="E29" s="219"/>
      <c r="F29" s="208" t="s">
        <v>117</v>
      </c>
      <c r="G29" s="208"/>
      <c r="H29" s="237">
        <v>30</v>
      </c>
      <c r="I29" s="240">
        <f t="shared" ref="I29:I41" si="1">+J28+1</f>
        <v>46054</v>
      </c>
      <c r="J29" s="236">
        <f t="shared" si="0"/>
        <v>46084</v>
      </c>
      <c r="K29" s="198" t="s">
        <v>173</v>
      </c>
    </row>
    <row r="30" spans="1:11" ht="30" customHeight="1" x14ac:dyDescent="0.25">
      <c r="A30" s="198" t="s">
        <v>174</v>
      </c>
      <c r="B30" s="222" t="s">
        <v>175</v>
      </c>
      <c r="C30" s="198"/>
      <c r="D30" s="208" t="s">
        <v>160</v>
      </c>
      <c r="E30" s="219"/>
      <c r="F30" s="208"/>
      <c r="G30" s="208"/>
      <c r="H30" s="237">
        <v>1</v>
      </c>
      <c r="I30" s="240">
        <f t="shared" si="1"/>
        <v>46085</v>
      </c>
      <c r="J30" s="236">
        <f t="shared" si="0"/>
        <v>46086</v>
      </c>
      <c r="K30" s="198" t="s">
        <v>176</v>
      </c>
    </row>
    <row r="31" spans="1:11" ht="30" customHeight="1" x14ac:dyDescent="0.25">
      <c r="A31" s="198" t="s">
        <v>177</v>
      </c>
      <c r="B31" s="222" t="s">
        <v>178</v>
      </c>
      <c r="C31" s="198"/>
      <c r="D31" s="208" t="s">
        <v>160</v>
      </c>
      <c r="E31" s="219"/>
      <c r="F31" s="208" t="s">
        <v>117</v>
      </c>
      <c r="G31" s="208"/>
      <c r="H31" s="237">
        <v>5</v>
      </c>
      <c r="I31" s="240">
        <f t="shared" si="1"/>
        <v>46087</v>
      </c>
      <c r="J31" s="236">
        <f t="shared" si="0"/>
        <v>46092</v>
      </c>
      <c r="K31" s="198" t="s">
        <v>179</v>
      </c>
    </row>
    <row r="32" spans="1:11" ht="30" customHeight="1" x14ac:dyDescent="0.25">
      <c r="A32" s="198" t="s">
        <v>180</v>
      </c>
      <c r="B32" s="222" t="s">
        <v>181</v>
      </c>
      <c r="C32" s="198"/>
      <c r="D32" s="208" t="s">
        <v>117</v>
      </c>
      <c r="E32" s="219"/>
      <c r="F32" s="208"/>
      <c r="G32" s="208"/>
      <c r="H32" s="237">
        <v>5</v>
      </c>
      <c r="I32" s="240">
        <f t="shared" si="1"/>
        <v>46093</v>
      </c>
      <c r="J32" s="236">
        <f t="shared" si="0"/>
        <v>46098</v>
      </c>
      <c r="K32" s="198" t="s">
        <v>182</v>
      </c>
    </row>
    <row r="33" spans="1:11" ht="30" customHeight="1" x14ac:dyDescent="0.25">
      <c r="A33" s="198" t="s">
        <v>183</v>
      </c>
      <c r="B33" s="222" t="s">
        <v>184</v>
      </c>
      <c r="C33" s="198"/>
      <c r="D33" s="208" t="s">
        <v>117</v>
      </c>
      <c r="E33" s="219"/>
      <c r="F33" s="208"/>
      <c r="G33" s="208" t="s">
        <v>108</v>
      </c>
      <c r="H33" s="237">
        <v>5</v>
      </c>
      <c r="I33" s="240">
        <f t="shared" si="1"/>
        <v>46099</v>
      </c>
      <c r="J33" s="236">
        <f t="shared" si="0"/>
        <v>46104</v>
      </c>
      <c r="K33" s="198" t="s">
        <v>185</v>
      </c>
    </row>
    <row r="34" spans="1:11" ht="30" customHeight="1" x14ac:dyDescent="0.25">
      <c r="A34" s="198" t="s">
        <v>186</v>
      </c>
      <c r="B34" s="222" t="s">
        <v>187</v>
      </c>
      <c r="C34" s="198"/>
      <c r="D34" s="208" t="s">
        <v>160</v>
      </c>
      <c r="E34" s="198"/>
      <c r="F34" s="208" t="s">
        <v>117</v>
      </c>
      <c r="G34" s="208"/>
      <c r="H34" s="237">
        <v>1</v>
      </c>
      <c r="I34" s="240">
        <f t="shared" si="1"/>
        <v>46105</v>
      </c>
      <c r="J34" s="236">
        <f t="shared" si="0"/>
        <v>46106</v>
      </c>
      <c r="K34" s="198" t="s">
        <v>188</v>
      </c>
    </row>
    <row r="35" spans="1:11" ht="30" customHeight="1" x14ac:dyDescent="0.25">
      <c r="A35" s="198" t="s">
        <v>189</v>
      </c>
      <c r="B35" s="222" t="s">
        <v>190</v>
      </c>
      <c r="C35" s="198"/>
      <c r="D35" s="208" t="s">
        <v>160</v>
      </c>
      <c r="E35" s="208"/>
      <c r="F35" s="208" t="s">
        <v>117</v>
      </c>
      <c r="G35" s="208"/>
      <c r="H35" s="237">
        <v>5</v>
      </c>
      <c r="I35" s="240">
        <f t="shared" si="1"/>
        <v>46107</v>
      </c>
      <c r="J35" s="236">
        <f t="shared" si="0"/>
        <v>46112</v>
      </c>
      <c r="K35" s="198" t="s">
        <v>191</v>
      </c>
    </row>
    <row r="36" spans="1:11" ht="45" x14ac:dyDescent="0.25">
      <c r="A36" s="198" t="s">
        <v>192</v>
      </c>
      <c r="B36" s="222" t="s">
        <v>193</v>
      </c>
      <c r="C36" s="198"/>
      <c r="D36" s="208" t="s">
        <v>160</v>
      </c>
      <c r="E36" s="208" t="s">
        <v>117</v>
      </c>
      <c r="F36" s="208"/>
      <c r="G36" s="208"/>
      <c r="H36" s="237">
        <v>5</v>
      </c>
      <c r="I36" s="240">
        <f t="shared" si="1"/>
        <v>46113</v>
      </c>
      <c r="J36" s="236">
        <f t="shared" si="0"/>
        <v>46118</v>
      </c>
      <c r="K36" s="198" t="s">
        <v>194</v>
      </c>
    </row>
    <row r="37" spans="1:11" ht="45" x14ac:dyDescent="0.25">
      <c r="A37" s="198" t="s">
        <v>195</v>
      </c>
      <c r="B37" s="222" t="s">
        <v>196</v>
      </c>
      <c r="C37" s="198"/>
      <c r="D37" s="208" t="s">
        <v>117</v>
      </c>
      <c r="E37" s="208" t="s">
        <v>197</v>
      </c>
      <c r="F37" s="208"/>
      <c r="G37" s="208"/>
      <c r="H37" s="237">
        <v>5</v>
      </c>
      <c r="I37" s="240">
        <f t="shared" si="1"/>
        <v>46119</v>
      </c>
      <c r="J37" s="236">
        <f t="shared" si="0"/>
        <v>46124</v>
      </c>
      <c r="K37" s="198" t="s">
        <v>198</v>
      </c>
    </row>
    <row r="38" spans="1:11" ht="30" customHeight="1" x14ac:dyDescent="0.25">
      <c r="A38" s="198" t="s">
        <v>199</v>
      </c>
      <c r="B38" s="222" t="s">
        <v>200</v>
      </c>
      <c r="C38" s="198"/>
      <c r="D38" s="208" t="s">
        <v>117</v>
      </c>
      <c r="E38" s="208"/>
      <c r="F38" s="208"/>
      <c r="G38" s="208" t="s">
        <v>108</v>
      </c>
      <c r="H38" s="237">
        <v>5</v>
      </c>
      <c r="I38" s="240">
        <f t="shared" si="1"/>
        <v>46125</v>
      </c>
      <c r="J38" s="236">
        <f t="shared" si="0"/>
        <v>46130</v>
      </c>
      <c r="K38" s="198" t="s">
        <v>194</v>
      </c>
    </row>
    <row r="39" spans="1:11" ht="30" customHeight="1" x14ac:dyDescent="0.25">
      <c r="A39" s="27" t="s">
        <v>201</v>
      </c>
      <c r="B39" s="222" t="s">
        <v>202</v>
      </c>
      <c r="C39" s="198"/>
      <c r="D39" s="208" t="s">
        <v>160</v>
      </c>
      <c r="E39" s="208"/>
      <c r="F39" s="208"/>
      <c r="G39" s="208"/>
      <c r="H39" s="237">
        <v>1</v>
      </c>
      <c r="I39" s="240">
        <f t="shared" si="1"/>
        <v>46131</v>
      </c>
      <c r="J39" s="236">
        <f t="shared" si="0"/>
        <v>46132</v>
      </c>
      <c r="K39" s="198" t="s">
        <v>203</v>
      </c>
    </row>
    <row r="40" spans="1:11" ht="30" customHeight="1" x14ac:dyDescent="0.25">
      <c r="A40" s="27">
        <v>4</v>
      </c>
      <c r="B40" s="222" t="s">
        <v>204</v>
      </c>
      <c r="C40" s="198"/>
      <c r="D40" s="208" t="s">
        <v>160</v>
      </c>
      <c r="E40" s="198" t="s">
        <v>205</v>
      </c>
      <c r="F40" s="208" t="s">
        <v>206</v>
      </c>
      <c r="G40" s="208"/>
      <c r="H40" s="237">
        <v>10</v>
      </c>
      <c r="I40" s="240">
        <f t="shared" si="1"/>
        <v>46133</v>
      </c>
      <c r="J40" s="236">
        <f t="shared" si="0"/>
        <v>46143</v>
      </c>
      <c r="K40" s="198" t="s">
        <v>207</v>
      </c>
    </row>
    <row r="41" spans="1:11" ht="30" customHeight="1" x14ac:dyDescent="0.25">
      <c r="A41" s="27">
        <v>5</v>
      </c>
      <c r="B41" s="222" t="s">
        <v>208</v>
      </c>
      <c r="C41" s="198"/>
      <c r="D41" s="208" t="s">
        <v>160</v>
      </c>
      <c r="E41" s="198" t="s">
        <v>205</v>
      </c>
      <c r="F41" s="208" t="s">
        <v>206</v>
      </c>
      <c r="G41" s="208"/>
      <c r="H41" s="237">
        <v>5</v>
      </c>
      <c r="I41" s="240">
        <f t="shared" si="1"/>
        <v>46144</v>
      </c>
      <c r="J41" s="236">
        <f t="shared" si="0"/>
        <v>46149</v>
      </c>
      <c r="K41" s="198" t="s">
        <v>209</v>
      </c>
    </row>
  </sheetData>
  <mergeCells count="12">
    <mergeCell ref="K5:K6"/>
    <mergeCell ref="B19:F19"/>
    <mergeCell ref="A1:K1"/>
    <mergeCell ref="A2:K2"/>
    <mergeCell ref="C3:J3"/>
    <mergeCell ref="A4:K4"/>
    <mergeCell ref="A5:A6"/>
    <mergeCell ref="B5:B6"/>
    <mergeCell ref="C5:C6"/>
    <mergeCell ref="D5:F5"/>
    <mergeCell ref="G5:G6"/>
    <mergeCell ref="H5:J5"/>
  </mergeCells>
  <printOptions horizontalCentered="1"/>
  <pageMargins left="0.11811023622047245" right="0.31496062992125984" top="0.35433070866141736" bottom="0.35433070866141736" header="0.31496062992125984" footer="0.31496062992125984"/>
  <pageSetup paperSize="9" scale="80" fitToHeight="0" orientation="landscape" r:id="rId1"/>
  <headerFooter>
    <oddFooter>&amp;A&amp;RPage &amp;P</oddFooter>
  </headerFooter>
  <rowBreaks count="2" manualBreakCount="2">
    <brk id="16" max="10" man="1"/>
    <brk id="27" max="10" man="1"/>
  </rowBreaks>
  <colBreaks count="1" manualBreakCount="1">
    <brk id="11"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view="pageBreakPreview" zoomScale="70" zoomScaleNormal="70" zoomScaleSheetLayoutView="70" workbookViewId="0">
      <pane xSplit="2" ySplit="7" topLeftCell="C14" activePane="bottomRight" state="frozen"/>
      <selection activeCell="B36" sqref="B36"/>
      <selection pane="topRight" activeCell="B36" sqref="B36"/>
      <selection pane="bottomLeft" activeCell="B36" sqref="B36"/>
      <selection pane="bottomRight" activeCell="H51" sqref="H51"/>
    </sheetView>
  </sheetViews>
  <sheetFormatPr defaultColWidth="9" defaultRowHeight="20.25" x14ac:dyDescent="0.3"/>
  <cols>
    <col min="1" max="1" width="5.42578125" style="145" customWidth="1"/>
    <col min="2" max="2" width="34.140625" style="305" customWidth="1"/>
    <col min="3" max="3" width="7.140625" style="94" customWidth="1"/>
    <col min="4" max="4" width="13.5703125" style="9" customWidth="1"/>
    <col min="5" max="5" width="12.5703125" style="9" customWidth="1"/>
    <col min="6" max="6" width="9.85546875" style="9" customWidth="1"/>
    <col min="7" max="7" width="10.42578125" style="9" customWidth="1"/>
    <col min="8" max="8" width="11.5703125" style="31" customWidth="1"/>
    <col min="9" max="9" width="14.5703125" style="146" bestFit="1" customWidth="1"/>
    <col min="10" max="10" width="13" style="146" bestFit="1" customWidth="1"/>
    <col min="11" max="11" width="57.42578125" style="148" customWidth="1"/>
    <col min="12" max="12" width="35.140625" style="148" customWidth="1"/>
    <col min="13" max="16384" width="9" style="94"/>
  </cols>
  <sheetData>
    <row r="1" spans="1:12" ht="16.5" customHeight="1" x14ac:dyDescent="0.3">
      <c r="A1" s="394" t="s">
        <v>576</v>
      </c>
      <c r="B1" s="394"/>
      <c r="C1" s="394"/>
      <c r="D1" s="394"/>
      <c r="E1" s="394"/>
      <c r="F1" s="394"/>
      <c r="G1" s="394"/>
      <c r="H1" s="394"/>
      <c r="I1" s="394"/>
      <c r="J1" s="394"/>
      <c r="K1" s="394"/>
      <c r="L1" s="394"/>
    </row>
    <row r="2" spans="1:12" ht="15.6" customHeight="1" x14ac:dyDescent="0.25">
      <c r="A2" s="442" t="s">
        <v>261</v>
      </c>
      <c r="B2" s="442"/>
      <c r="C2" s="442"/>
      <c r="D2" s="442"/>
      <c r="E2" s="442"/>
      <c r="F2" s="442"/>
      <c r="G2" s="442"/>
      <c r="H2" s="442"/>
      <c r="I2" s="442"/>
      <c r="J2" s="442"/>
      <c r="K2" s="442"/>
      <c r="L2" s="442"/>
    </row>
    <row r="3" spans="1:12" ht="18" customHeight="1" x14ac:dyDescent="0.25">
      <c r="A3" s="442"/>
      <c r="B3" s="442"/>
      <c r="C3" s="442"/>
      <c r="D3" s="442"/>
      <c r="E3" s="442"/>
      <c r="F3" s="442"/>
      <c r="G3" s="442"/>
      <c r="H3" s="442"/>
      <c r="I3" s="442"/>
      <c r="J3" s="442"/>
      <c r="K3" s="442"/>
      <c r="L3" s="442"/>
    </row>
    <row r="4" spans="1:12" ht="66.599999999999994" customHeight="1" x14ac:dyDescent="0.3">
      <c r="A4" s="413" t="s">
        <v>548</v>
      </c>
      <c r="B4" s="443"/>
      <c r="C4" s="443"/>
      <c r="D4" s="443"/>
      <c r="E4" s="443"/>
      <c r="F4" s="443"/>
      <c r="G4" s="443"/>
      <c r="H4" s="443"/>
      <c r="I4" s="443"/>
      <c r="J4" s="443"/>
      <c r="K4" s="443"/>
      <c r="L4" s="443"/>
    </row>
    <row r="5" spans="1:12" ht="18" customHeight="1" x14ac:dyDescent="0.25">
      <c r="A5" s="397"/>
      <c r="B5" s="397"/>
      <c r="C5" s="397"/>
      <c r="D5" s="397"/>
      <c r="E5" s="397"/>
      <c r="F5" s="397"/>
      <c r="G5" s="397"/>
      <c r="H5" s="397"/>
      <c r="I5" s="397"/>
      <c r="J5" s="397"/>
      <c r="K5" s="94"/>
      <c r="L5" s="94"/>
    </row>
    <row r="6" spans="1:12" ht="36" customHeight="1" x14ac:dyDescent="0.25">
      <c r="A6" s="435" t="s">
        <v>1</v>
      </c>
      <c r="B6" s="435" t="s">
        <v>92</v>
      </c>
      <c r="C6" s="451" t="s">
        <v>93</v>
      </c>
      <c r="D6" s="448" t="s">
        <v>94</v>
      </c>
      <c r="E6" s="449"/>
      <c r="F6" s="450"/>
      <c r="G6" s="451" t="s">
        <v>95</v>
      </c>
      <c r="H6" s="453" t="s">
        <v>96</v>
      </c>
      <c r="I6" s="454"/>
      <c r="J6" s="455"/>
      <c r="K6" s="435" t="s">
        <v>10</v>
      </c>
      <c r="L6" s="435" t="s">
        <v>13</v>
      </c>
    </row>
    <row r="7" spans="1:12" ht="33.6" customHeight="1" x14ac:dyDescent="0.25">
      <c r="A7" s="435"/>
      <c r="B7" s="435"/>
      <c r="C7" s="452"/>
      <c r="D7" s="95" t="s">
        <v>98</v>
      </c>
      <c r="E7" s="95" t="s">
        <v>99</v>
      </c>
      <c r="F7" s="95" t="s">
        <v>100</v>
      </c>
      <c r="G7" s="452"/>
      <c r="H7" s="96" t="s">
        <v>96</v>
      </c>
      <c r="I7" s="97" t="s">
        <v>263</v>
      </c>
      <c r="J7" s="97" t="s">
        <v>264</v>
      </c>
      <c r="K7" s="435"/>
      <c r="L7" s="435"/>
    </row>
    <row r="8" spans="1:12" s="102" customFormat="1" ht="24" customHeight="1" x14ac:dyDescent="0.3">
      <c r="A8" s="255" t="s">
        <v>265</v>
      </c>
      <c r="B8" s="460" t="s">
        <v>234</v>
      </c>
      <c r="C8" s="460"/>
      <c r="D8" s="460"/>
      <c r="E8" s="460"/>
      <c r="F8" s="460"/>
      <c r="G8" s="460"/>
      <c r="H8" s="246"/>
      <c r="I8" s="159"/>
      <c r="J8" s="159"/>
      <c r="K8" s="290"/>
      <c r="L8" s="290"/>
    </row>
    <row r="9" spans="1:12" s="102" customFormat="1" ht="44.45" customHeight="1" x14ac:dyDescent="0.3">
      <c r="A9" s="255" t="s">
        <v>103</v>
      </c>
      <c r="B9" s="461" t="s">
        <v>547</v>
      </c>
      <c r="C9" s="462"/>
      <c r="D9" s="462"/>
      <c r="E9" s="462"/>
      <c r="F9" s="462"/>
      <c r="G9" s="462"/>
      <c r="H9" s="462"/>
      <c r="I9" s="462"/>
      <c r="J9" s="462"/>
      <c r="K9" s="462"/>
      <c r="L9" s="463"/>
    </row>
    <row r="10" spans="1:12" s="102" customFormat="1" ht="55.9" customHeight="1" x14ac:dyDescent="0.3">
      <c r="A10" s="297">
        <v>1</v>
      </c>
      <c r="B10" s="337" t="s">
        <v>546</v>
      </c>
      <c r="C10" s="299"/>
      <c r="D10" s="298" t="s">
        <v>117</v>
      </c>
      <c r="E10" s="298" t="s">
        <v>220</v>
      </c>
      <c r="F10" s="299"/>
      <c r="G10" s="297" t="s">
        <v>108</v>
      </c>
      <c r="H10" s="297"/>
      <c r="I10" s="97"/>
      <c r="J10" s="97"/>
      <c r="K10" s="290"/>
      <c r="L10" s="288" t="s">
        <v>545</v>
      </c>
    </row>
    <row r="11" spans="1:12" s="102" customFormat="1" ht="101.25" x14ac:dyDescent="0.3">
      <c r="A11" s="297">
        <v>2</v>
      </c>
      <c r="B11" s="337" t="s">
        <v>544</v>
      </c>
      <c r="C11" s="299"/>
      <c r="D11" s="298" t="s">
        <v>117</v>
      </c>
      <c r="E11" s="298" t="s">
        <v>220</v>
      </c>
      <c r="F11" s="299"/>
      <c r="G11" s="297" t="s">
        <v>108</v>
      </c>
      <c r="H11" s="297">
        <v>15</v>
      </c>
      <c r="I11" s="97">
        <v>45736</v>
      </c>
      <c r="J11" s="97">
        <f>IFERROR(DATE(YEAR(I11),MONTH(I11),DAY(I11))+H11,"0")</f>
        <v>45751</v>
      </c>
      <c r="K11" s="290"/>
      <c r="L11" s="290"/>
    </row>
    <row r="12" spans="1:12" s="102" customFormat="1" ht="76.5" customHeight="1" x14ac:dyDescent="0.3">
      <c r="A12" s="297">
        <v>3</v>
      </c>
      <c r="B12" s="337" t="s">
        <v>543</v>
      </c>
      <c r="C12" s="299"/>
      <c r="D12" s="298" t="s">
        <v>542</v>
      </c>
      <c r="E12" s="298" t="s">
        <v>540</v>
      </c>
      <c r="F12" s="298" t="s">
        <v>536</v>
      </c>
      <c r="G12" s="297" t="s">
        <v>108</v>
      </c>
      <c r="H12" s="297">
        <v>10</v>
      </c>
      <c r="I12" s="97">
        <f>J11</f>
        <v>45751</v>
      </c>
      <c r="J12" s="97">
        <f>IFERROR(DATE(YEAR(I12),MONTH(I12),DAY(I12))+H12,"0")</f>
        <v>45761</v>
      </c>
      <c r="K12" s="290"/>
      <c r="L12" s="290"/>
    </row>
    <row r="13" spans="1:12" s="102" customFormat="1" ht="85.5" customHeight="1" x14ac:dyDescent="0.3">
      <c r="A13" s="297">
        <v>4</v>
      </c>
      <c r="B13" s="337" t="s">
        <v>541</v>
      </c>
      <c r="C13" s="299"/>
      <c r="D13" s="298" t="s">
        <v>532</v>
      </c>
      <c r="E13" s="298" t="s">
        <v>540</v>
      </c>
      <c r="F13" s="298" t="s">
        <v>536</v>
      </c>
      <c r="G13" s="297" t="s">
        <v>108</v>
      </c>
      <c r="H13" s="297">
        <v>7</v>
      </c>
      <c r="I13" s="97">
        <f>J12</f>
        <v>45761</v>
      </c>
      <c r="J13" s="97">
        <f>IFERROR(DATE(YEAR(I13),MONTH(I13),DAY(I13))+H13,"0")</f>
        <v>45768</v>
      </c>
      <c r="K13" s="290"/>
      <c r="L13" s="290"/>
    </row>
    <row r="14" spans="1:12" s="102" customFormat="1" ht="42" customHeight="1" x14ac:dyDescent="0.3">
      <c r="A14" s="255" t="s">
        <v>114</v>
      </c>
      <c r="B14" s="461" t="s">
        <v>539</v>
      </c>
      <c r="C14" s="462"/>
      <c r="D14" s="462"/>
      <c r="E14" s="462"/>
      <c r="F14" s="462"/>
      <c r="G14" s="462"/>
      <c r="H14" s="462"/>
      <c r="I14" s="462"/>
      <c r="J14" s="462"/>
      <c r="K14" s="462"/>
      <c r="L14" s="463"/>
    </row>
    <row r="15" spans="1:12" s="102" customFormat="1" ht="78.75" customHeight="1" x14ac:dyDescent="0.3">
      <c r="A15" s="297">
        <v>1</v>
      </c>
      <c r="B15" s="337" t="s">
        <v>538</v>
      </c>
      <c r="C15" s="290"/>
      <c r="D15" s="298" t="s">
        <v>536</v>
      </c>
      <c r="E15" s="298" t="s">
        <v>535</v>
      </c>
      <c r="F15" s="298" t="s">
        <v>534</v>
      </c>
      <c r="G15" s="297" t="s">
        <v>108</v>
      </c>
      <c r="H15" s="297">
        <v>7</v>
      </c>
      <c r="I15" s="97">
        <f>J13+1</f>
        <v>45769</v>
      </c>
      <c r="J15" s="97">
        <f>IFERROR(DATE(YEAR(I15),MONTH(I15),DAY(I15))+H15,"0")</f>
        <v>45776</v>
      </c>
      <c r="K15" s="290"/>
      <c r="L15" s="290"/>
    </row>
    <row r="16" spans="1:12" s="102" customFormat="1" ht="78.75" customHeight="1" x14ac:dyDescent="0.3">
      <c r="A16" s="297">
        <v>2</v>
      </c>
      <c r="B16" s="337" t="s">
        <v>537</v>
      </c>
      <c r="C16" s="290"/>
      <c r="D16" s="298" t="s">
        <v>536</v>
      </c>
      <c r="E16" s="298" t="s">
        <v>535</v>
      </c>
      <c r="F16" s="298" t="s">
        <v>534</v>
      </c>
      <c r="G16" s="297" t="s">
        <v>108</v>
      </c>
      <c r="H16" s="297">
        <v>20</v>
      </c>
      <c r="I16" s="97">
        <f>J15</f>
        <v>45776</v>
      </c>
      <c r="J16" s="97">
        <f>IFERROR(DATE(YEAR(I16),MONTH(I16),DAY(I16))+H16,"0")</f>
        <v>45796</v>
      </c>
      <c r="K16" s="290"/>
      <c r="L16" s="290"/>
    </row>
    <row r="17" spans="1:12" s="102" customFormat="1" ht="78.75" customHeight="1" x14ac:dyDescent="0.3">
      <c r="A17" s="297">
        <v>3</v>
      </c>
      <c r="B17" s="337" t="s">
        <v>533</v>
      </c>
      <c r="C17" s="290"/>
      <c r="D17" s="298" t="s">
        <v>532</v>
      </c>
      <c r="E17" s="298"/>
      <c r="F17" s="298"/>
      <c r="G17" s="297" t="s">
        <v>108</v>
      </c>
      <c r="H17" s="297">
        <v>7</v>
      </c>
      <c r="I17" s="97">
        <f>J16</f>
        <v>45796</v>
      </c>
      <c r="J17" s="97">
        <f>IFERROR(DATE(YEAR(I17),MONTH(I17),DAY(I17))+H17,"0")</f>
        <v>45803</v>
      </c>
      <c r="K17" s="290"/>
      <c r="L17" s="290"/>
    </row>
    <row r="18" spans="1:12" ht="30" customHeight="1" x14ac:dyDescent="0.25">
      <c r="A18" s="69" t="s">
        <v>277</v>
      </c>
      <c r="B18" s="460" t="s">
        <v>278</v>
      </c>
      <c r="C18" s="460"/>
      <c r="D18" s="460"/>
      <c r="E18" s="460"/>
      <c r="F18" s="460"/>
      <c r="G18" s="460"/>
      <c r="H18" s="460"/>
      <c r="I18" s="460"/>
      <c r="J18" s="460"/>
      <c r="K18" s="460"/>
      <c r="L18" s="296"/>
    </row>
    <row r="19" spans="1:12" ht="141.75" x14ac:dyDescent="0.25">
      <c r="A19" s="274">
        <v>1</v>
      </c>
      <c r="B19" s="304" t="s">
        <v>279</v>
      </c>
      <c r="C19" s="288"/>
      <c r="D19" s="208" t="s">
        <v>524</v>
      </c>
      <c r="E19" s="198" t="s">
        <v>117</v>
      </c>
      <c r="F19" s="198" t="s">
        <v>129</v>
      </c>
      <c r="G19" s="198" t="s">
        <v>108</v>
      </c>
      <c r="H19" s="283">
        <v>1</v>
      </c>
      <c r="I19" s="159">
        <v>45803</v>
      </c>
      <c r="J19" s="159">
        <f t="shared" ref="J19:J24" si="0">IFERROR(DATE(YEAR(I19),MONTH(I19),DAY(I19))+H19,"0")</f>
        <v>45804</v>
      </c>
      <c r="K19" s="290"/>
      <c r="L19" s="290"/>
    </row>
    <row r="20" spans="1:12" ht="150" x14ac:dyDescent="0.25">
      <c r="A20" s="274">
        <f>A19+1</f>
        <v>2</v>
      </c>
      <c r="B20" s="327" t="s">
        <v>280</v>
      </c>
      <c r="C20" s="160"/>
      <c r="D20" s="208" t="s">
        <v>524</v>
      </c>
      <c r="E20" s="198" t="s">
        <v>531</v>
      </c>
      <c r="F20" s="208" t="s">
        <v>129</v>
      </c>
      <c r="G20" s="198"/>
      <c r="H20" s="283">
        <v>10</v>
      </c>
      <c r="I20" s="159">
        <f>+J19+1</f>
        <v>45805</v>
      </c>
      <c r="J20" s="159">
        <f t="shared" si="0"/>
        <v>45815</v>
      </c>
      <c r="K20" s="108" t="s">
        <v>614</v>
      </c>
      <c r="L20" s="288"/>
    </row>
    <row r="21" spans="1:12" ht="300" x14ac:dyDescent="0.25">
      <c r="A21" s="274">
        <f>A20+1</f>
        <v>3</v>
      </c>
      <c r="B21" s="327" t="s">
        <v>281</v>
      </c>
      <c r="C21" s="160"/>
      <c r="D21" s="208" t="s">
        <v>117</v>
      </c>
      <c r="E21" s="198" t="s">
        <v>530</v>
      </c>
      <c r="F21" s="295"/>
      <c r="G21" s="198"/>
      <c r="H21" s="283">
        <v>7</v>
      </c>
      <c r="I21" s="159">
        <f>+J20+1</f>
        <v>45816</v>
      </c>
      <c r="J21" s="159">
        <f t="shared" si="0"/>
        <v>45823</v>
      </c>
      <c r="K21" s="245" t="s">
        <v>282</v>
      </c>
      <c r="L21" s="245" t="s">
        <v>283</v>
      </c>
    </row>
    <row r="22" spans="1:12" ht="150" x14ac:dyDescent="0.25">
      <c r="A22" s="274">
        <f>A21+1</f>
        <v>4</v>
      </c>
      <c r="B22" s="327" t="s">
        <v>284</v>
      </c>
      <c r="C22" s="160"/>
      <c r="D22" s="208" t="s">
        <v>117</v>
      </c>
      <c r="E22" s="198" t="s">
        <v>529</v>
      </c>
      <c r="F22" s="208"/>
      <c r="G22" s="198" t="s">
        <v>108</v>
      </c>
      <c r="H22" s="283">
        <v>5</v>
      </c>
      <c r="I22" s="159">
        <f>+J21+1</f>
        <v>45824</v>
      </c>
      <c r="J22" s="159">
        <f t="shared" si="0"/>
        <v>45829</v>
      </c>
      <c r="K22" s="245" t="s">
        <v>285</v>
      </c>
      <c r="L22" s="288"/>
    </row>
    <row r="23" spans="1:12" ht="81" x14ac:dyDescent="0.25">
      <c r="A23" s="274">
        <f>A22+1</f>
        <v>5</v>
      </c>
      <c r="B23" s="327" t="s">
        <v>286</v>
      </c>
      <c r="C23" s="160"/>
      <c r="D23" s="208" t="s">
        <v>121</v>
      </c>
      <c r="E23" s="198" t="s">
        <v>529</v>
      </c>
      <c r="F23" s="208"/>
      <c r="G23" s="198" t="s">
        <v>287</v>
      </c>
      <c r="H23" s="283">
        <v>30</v>
      </c>
      <c r="I23" s="159">
        <f>+J22+1</f>
        <v>45830</v>
      </c>
      <c r="J23" s="159">
        <f t="shared" si="0"/>
        <v>45860</v>
      </c>
      <c r="K23" s="245"/>
      <c r="L23" s="288"/>
    </row>
    <row r="24" spans="1:12" ht="409.5" x14ac:dyDescent="0.25">
      <c r="A24" s="274">
        <f>A23+1</f>
        <v>6</v>
      </c>
      <c r="B24" s="327" t="s">
        <v>288</v>
      </c>
      <c r="C24" s="160"/>
      <c r="D24" s="198" t="s">
        <v>108</v>
      </c>
      <c r="E24" s="198" t="s">
        <v>289</v>
      </c>
      <c r="F24" s="208" t="s">
        <v>524</v>
      </c>
      <c r="G24" s="198"/>
      <c r="H24" s="283">
        <v>7</v>
      </c>
      <c r="I24" s="159">
        <f>+J23+1</f>
        <v>45861</v>
      </c>
      <c r="J24" s="159">
        <f t="shared" si="0"/>
        <v>45868</v>
      </c>
      <c r="K24" s="245" t="s">
        <v>290</v>
      </c>
      <c r="L24" s="288"/>
    </row>
    <row r="25" spans="1:12" ht="18.75" x14ac:dyDescent="0.25">
      <c r="A25" s="278" t="s">
        <v>291</v>
      </c>
      <c r="B25" s="460" t="s">
        <v>292</v>
      </c>
      <c r="C25" s="460"/>
      <c r="D25" s="460"/>
      <c r="E25" s="460"/>
      <c r="F25" s="460"/>
      <c r="G25" s="460"/>
      <c r="H25" s="283"/>
      <c r="I25" s="284"/>
      <c r="J25" s="159"/>
      <c r="K25" s="288"/>
      <c r="L25" s="288"/>
    </row>
    <row r="26" spans="1:12" ht="18.75" x14ac:dyDescent="0.25">
      <c r="A26" s="69" t="s">
        <v>103</v>
      </c>
      <c r="B26" s="460" t="s">
        <v>293</v>
      </c>
      <c r="C26" s="460"/>
      <c r="D26" s="460"/>
      <c r="E26" s="460"/>
      <c r="F26" s="460"/>
      <c r="G26" s="460"/>
      <c r="H26" s="289"/>
      <c r="I26" s="284"/>
      <c r="J26" s="159"/>
      <c r="K26" s="288"/>
      <c r="L26" s="288"/>
    </row>
    <row r="27" spans="1:12" ht="18.75" x14ac:dyDescent="0.25">
      <c r="A27" s="69">
        <v>1</v>
      </c>
      <c r="B27" s="460" t="s">
        <v>294</v>
      </c>
      <c r="C27" s="460"/>
      <c r="D27" s="460"/>
      <c r="E27" s="460"/>
      <c r="F27" s="460"/>
      <c r="G27" s="460"/>
      <c r="H27" s="289"/>
      <c r="I27" s="284"/>
      <c r="J27" s="159"/>
      <c r="K27" s="288"/>
      <c r="L27" s="288"/>
    </row>
    <row r="28" spans="1:12" ht="318.75" x14ac:dyDescent="0.25">
      <c r="A28" s="274" t="s">
        <v>141</v>
      </c>
      <c r="B28" s="327" t="s">
        <v>295</v>
      </c>
      <c r="C28" s="160"/>
      <c r="D28" s="276" t="s">
        <v>524</v>
      </c>
      <c r="E28" s="276" t="s">
        <v>401</v>
      </c>
      <c r="F28" s="208" t="s">
        <v>120</v>
      </c>
      <c r="G28" s="198" t="s">
        <v>108</v>
      </c>
      <c r="H28" s="294">
        <v>10</v>
      </c>
      <c r="I28" s="284">
        <f>+J24+1</f>
        <v>45869</v>
      </c>
      <c r="J28" s="159">
        <f>IFERROR(DATE(YEAR(I28),MONTH(I28),DAY(I28))+H28,"0")</f>
        <v>45879</v>
      </c>
      <c r="K28" s="245" t="s">
        <v>296</v>
      </c>
      <c r="L28" s="13" t="s">
        <v>297</v>
      </c>
    </row>
    <row r="29" spans="1:12" ht="165" x14ac:dyDescent="0.25">
      <c r="A29" s="274" t="s">
        <v>145</v>
      </c>
      <c r="B29" s="327" t="s">
        <v>298</v>
      </c>
      <c r="C29" s="160"/>
      <c r="D29" s="276" t="s">
        <v>524</v>
      </c>
      <c r="E29" s="276"/>
      <c r="F29" s="161" t="s">
        <v>299</v>
      </c>
      <c r="G29" s="276"/>
      <c r="H29" s="269">
        <v>10</v>
      </c>
      <c r="I29" s="159">
        <f>+J28+1</f>
        <v>45880</v>
      </c>
      <c r="J29" s="159">
        <f>IFERROR(DATE(YEAR(I29),MONTH(I29),DAY(I29))+H29,"0")</f>
        <v>45890</v>
      </c>
      <c r="K29" s="241" t="s">
        <v>300</v>
      </c>
      <c r="L29" s="18" t="s">
        <v>301</v>
      </c>
    </row>
    <row r="30" spans="1:12" ht="40.5" x14ac:dyDescent="0.25">
      <c r="A30" s="274" t="s">
        <v>148</v>
      </c>
      <c r="B30" s="327" t="s">
        <v>302</v>
      </c>
      <c r="C30" s="160"/>
      <c r="D30" s="276" t="s">
        <v>524</v>
      </c>
      <c r="E30" s="276"/>
      <c r="F30" s="208"/>
      <c r="G30" s="276"/>
      <c r="H30" s="269">
        <v>10</v>
      </c>
      <c r="I30" s="159">
        <f>+J29+1</f>
        <v>45891</v>
      </c>
      <c r="J30" s="159">
        <f>IFERROR(DATE(YEAR(I30),MONTH(I30),DAY(I30))+H30,"0")</f>
        <v>45901</v>
      </c>
      <c r="K30" s="241"/>
      <c r="L30" s="241"/>
    </row>
    <row r="31" spans="1:12" ht="94.5" x14ac:dyDescent="0.25">
      <c r="A31" s="274" t="s">
        <v>303</v>
      </c>
      <c r="B31" s="327" t="s">
        <v>304</v>
      </c>
      <c r="C31" s="160"/>
      <c r="D31" s="276" t="s">
        <v>524</v>
      </c>
      <c r="E31" s="276" t="s">
        <v>305</v>
      </c>
      <c r="F31" s="276" t="s">
        <v>306</v>
      </c>
      <c r="G31" s="276" t="s">
        <v>108</v>
      </c>
      <c r="H31" s="269">
        <v>10</v>
      </c>
      <c r="I31" s="159">
        <f>+J30+1</f>
        <v>45902</v>
      </c>
      <c r="J31" s="159">
        <f>IFERROR(DATE(YEAR(I31),MONTH(I31),DAY(I31))+H31,"0")</f>
        <v>45912</v>
      </c>
      <c r="K31" s="18" t="s">
        <v>528</v>
      </c>
      <c r="L31" s="13" t="s">
        <v>307</v>
      </c>
    </row>
    <row r="32" spans="1:12" ht="18.75" x14ac:dyDescent="0.25">
      <c r="A32" s="69">
        <v>2</v>
      </c>
      <c r="B32" s="460" t="s">
        <v>308</v>
      </c>
      <c r="C32" s="460"/>
      <c r="D32" s="460"/>
      <c r="E32" s="460"/>
      <c r="F32" s="460"/>
      <c r="G32" s="460"/>
      <c r="H32" s="289"/>
      <c r="I32" s="284"/>
      <c r="J32" s="159"/>
      <c r="K32" s="288"/>
      <c r="L32" s="288"/>
    </row>
    <row r="33" spans="1:12" ht="187.5" x14ac:dyDescent="0.25">
      <c r="A33" s="274" t="s">
        <v>155</v>
      </c>
      <c r="B33" s="327" t="s">
        <v>309</v>
      </c>
      <c r="C33" s="160"/>
      <c r="D33" s="276" t="s">
        <v>524</v>
      </c>
      <c r="E33" s="276"/>
      <c r="F33" s="208" t="s">
        <v>310</v>
      </c>
      <c r="G33" s="263"/>
      <c r="H33" s="294">
        <v>20</v>
      </c>
      <c r="I33" s="284">
        <f>+J31+1</f>
        <v>45913</v>
      </c>
      <c r="J33" s="159">
        <f t="shared" ref="J33:J39" si="1">IFERROR(DATE(YEAR(I33),MONTH(I33),DAY(I33))+H33,"0")</f>
        <v>45933</v>
      </c>
      <c r="K33" s="288" t="s">
        <v>311</v>
      </c>
      <c r="L33" s="203" t="s">
        <v>312</v>
      </c>
    </row>
    <row r="34" spans="1:12" ht="150" x14ac:dyDescent="0.25">
      <c r="A34" s="274" t="s">
        <v>158</v>
      </c>
      <c r="B34" s="327" t="s">
        <v>313</v>
      </c>
      <c r="C34" s="160"/>
      <c r="D34" s="276" t="s">
        <v>524</v>
      </c>
      <c r="E34" s="276" t="s">
        <v>314</v>
      </c>
      <c r="F34" s="276" t="s">
        <v>315</v>
      </c>
      <c r="G34" s="276" t="s">
        <v>108</v>
      </c>
      <c r="H34" s="294">
        <v>10</v>
      </c>
      <c r="I34" s="284">
        <f t="shared" ref="I34:I39" si="2">+J33+1</f>
        <v>45934</v>
      </c>
      <c r="J34" s="159">
        <f t="shared" si="1"/>
        <v>45944</v>
      </c>
      <c r="K34" s="288" t="s">
        <v>316</v>
      </c>
      <c r="L34" s="288"/>
    </row>
    <row r="35" spans="1:12" ht="212.25" customHeight="1" x14ac:dyDescent="0.25">
      <c r="A35" s="274" t="s">
        <v>162</v>
      </c>
      <c r="B35" s="327" t="s">
        <v>317</v>
      </c>
      <c r="C35" s="160"/>
      <c r="D35" s="276" t="s">
        <v>108</v>
      </c>
      <c r="E35" s="276"/>
      <c r="F35" s="276"/>
      <c r="G35" s="263"/>
      <c r="H35" s="283">
        <v>10</v>
      </c>
      <c r="I35" s="284">
        <f t="shared" si="2"/>
        <v>45945</v>
      </c>
      <c r="J35" s="159">
        <f t="shared" si="1"/>
        <v>45955</v>
      </c>
      <c r="K35" s="288" t="s">
        <v>316</v>
      </c>
      <c r="L35" s="288"/>
    </row>
    <row r="36" spans="1:12" ht="217.5" customHeight="1" x14ac:dyDescent="0.25">
      <c r="A36" s="274" t="s">
        <v>318</v>
      </c>
      <c r="B36" s="327" t="s">
        <v>319</v>
      </c>
      <c r="C36" s="160"/>
      <c r="D36" s="276" t="s">
        <v>524</v>
      </c>
      <c r="E36" s="276" t="s">
        <v>320</v>
      </c>
      <c r="F36" s="276"/>
      <c r="G36" s="276"/>
      <c r="H36" s="283">
        <v>10</v>
      </c>
      <c r="I36" s="284">
        <f t="shared" si="2"/>
        <v>45956</v>
      </c>
      <c r="J36" s="159">
        <f t="shared" si="1"/>
        <v>45966</v>
      </c>
      <c r="K36" s="288" t="s">
        <v>321</v>
      </c>
      <c r="L36" s="288"/>
    </row>
    <row r="37" spans="1:12" ht="232.5" customHeight="1" x14ac:dyDescent="0.25">
      <c r="A37" s="274" t="s">
        <v>322</v>
      </c>
      <c r="B37" s="327" t="s">
        <v>323</v>
      </c>
      <c r="C37" s="160"/>
      <c r="D37" s="276" t="s">
        <v>524</v>
      </c>
      <c r="E37" s="276" t="s">
        <v>320</v>
      </c>
      <c r="F37" s="276"/>
      <c r="G37" s="276"/>
      <c r="H37" s="283">
        <v>3</v>
      </c>
      <c r="I37" s="284">
        <f t="shared" si="2"/>
        <v>45967</v>
      </c>
      <c r="J37" s="159">
        <f t="shared" si="1"/>
        <v>45970</v>
      </c>
      <c r="K37" s="288" t="s">
        <v>324</v>
      </c>
      <c r="L37" s="288"/>
    </row>
    <row r="38" spans="1:12" ht="409.5" customHeight="1" x14ac:dyDescent="0.25">
      <c r="A38" s="274" t="s">
        <v>325</v>
      </c>
      <c r="B38" s="327" t="s">
        <v>326</v>
      </c>
      <c r="C38" s="160"/>
      <c r="D38" s="276" t="s">
        <v>320</v>
      </c>
      <c r="E38" s="276"/>
      <c r="F38" s="276"/>
      <c r="G38" s="276"/>
      <c r="H38" s="283">
        <v>5</v>
      </c>
      <c r="I38" s="284">
        <f t="shared" si="2"/>
        <v>45971</v>
      </c>
      <c r="J38" s="159">
        <f t="shared" si="1"/>
        <v>45976</v>
      </c>
      <c r="K38" s="245" t="s">
        <v>327</v>
      </c>
      <c r="L38" s="241" t="s">
        <v>328</v>
      </c>
    </row>
    <row r="39" spans="1:12" ht="409.6" customHeight="1" x14ac:dyDescent="0.25">
      <c r="A39" s="274" t="s">
        <v>329</v>
      </c>
      <c r="B39" s="327" t="s">
        <v>330</v>
      </c>
      <c r="C39" s="160"/>
      <c r="D39" s="276" t="s">
        <v>320</v>
      </c>
      <c r="E39" s="276"/>
      <c r="F39" s="276"/>
      <c r="G39" s="276"/>
      <c r="H39" s="283">
        <v>30</v>
      </c>
      <c r="I39" s="284">
        <f t="shared" si="2"/>
        <v>45977</v>
      </c>
      <c r="J39" s="159">
        <f t="shared" si="1"/>
        <v>46007</v>
      </c>
      <c r="K39" s="13" t="s">
        <v>331</v>
      </c>
      <c r="L39" s="245" t="s">
        <v>332</v>
      </c>
    </row>
    <row r="40" spans="1:12" ht="261" customHeight="1" x14ac:dyDescent="0.25">
      <c r="A40" s="274" t="s">
        <v>333</v>
      </c>
      <c r="B40" s="327" t="s">
        <v>334</v>
      </c>
      <c r="C40" s="160"/>
      <c r="D40" s="276" t="s">
        <v>335</v>
      </c>
      <c r="E40" s="276" t="s">
        <v>320</v>
      </c>
      <c r="F40" s="276"/>
      <c r="G40" s="276"/>
      <c r="H40" s="283"/>
      <c r="I40" s="284"/>
      <c r="J40" s="159"/>
      <c r="K40" s="288" t="s">
        <v>336</v>
      </c>
      <c r="L40" s="288"/>
    </row>
    <row r="41" spans="1:12" ht="409.5" customHeight="1" x14ac:dyDescent="0.25">
      <c r="A41" s="274" t="s">
        <v>333</v>
      </c>
      <c r="B41" s="327" t="s">
        <v>337</v>
      </c>
      <c r="C41" s="160"/>
      <c r="D41" s="276" t="s">
        <v>320</v>
      </c>
      <c r="E41" s="276"/>
      <c r="F41" s="276"/>
      <c r="G41" s="276"/>
      <c r="H41" s="283"/>
      <c r="I41" s="284"/>
      <c r="J41" s="159"/>
      <c r="K41" s="218" t="s">
        <v>338</v>
      </c>
      <c r="L41" s="18" t="s">
        <v>339</v>
      </c>
    </row>
    <row r="42" spans="1:12" ht="279.75" customHeight="1" x14ac:dyDescent="0.25">
      <c r="A42" s="274" t="s">
        <v>333</v>
      </c>
      <c r="B42" s="327" t="s">
        <v>340</v>
      </c>
      <c r="C42" s="160"/>
      <c r="D42" s="276" t="s">
        <v>335</v>
      </c>
      <c r="E42" s="276" t="s">
        <v>320</v>
      </c>
      <c r="F42" s="276" t="s">
        <v>341</v>
      </c>
      <c r="G42" s="276"/>
      <c r="H42" s="283"/>
      <c r="I42" s="284"/>
      <c r="J42" s="159"/>
      <c r="K42" s="288" t="s">
        <v>342</v>
      </c>
      <c r="L42" s="245"/>
    </row>
    <row r="43" spans="1:12" ht="409.5" x14ac:dyDescent="0.25">
      <c r="A43" s="274" t="s">
        <v>343</v>
      </c>
      <c r="B43" s="304" t="s">
        <v>344</v>
      </c>
      <c r="C43" s="160"/>
      <c r="D43" s="276" t="s">
        <v>320</v>
      </c>
      <c r="E43" s="276" t="s">
        <v>335</v>
      </c>
      <c r="F43" s="208" t="s">
        <v>665</v>
      </c>
      <c r="G43" s="276"/>
      <c r="H43" s="283">
        <v>1</v>
      </c>
      <c r="I43" s="284">
        <f>+J39+1</f>
        <v>46008</v>
      </c>
      <c r="J43" s="159">
        <f>IFERROR(DATE(YEAR(I43),MONTH(I43),DAY(I43))+H43,"0")</f>
        <v>46009</v>
      </c>
      <c r="K43" s="288" t="s">
        <v>345</v>
      </c>
      <c r="L43" s="288"/>
    </row>
    <row r="44" spans="1:12" ht="18.75" x14ac:dyDescent="0.25">
      <c r="A44" s="69">
        <v>3</v>
      </c>
      <c r="B44" s="460" t="s">
        <v>346</v>
      </c>
      <c r="C44" s="460"/>
      <c r="D44" s="460"/>
      <c r="E44" s="460"/>
      <c r="F44" s="460"/>
      <c r="G44" s="208"/>
      <c r="H44" s="289"/>
      <c r="I44" s="284"/>
      <c r="J44" s="159"/>
      <c r="K44" s="288"/>
      <c r="L44" s="288"/>
    </row>
    <row r="45" spans="1:12" ht="220.5" x14ac:dyDescent="0.25">
      <c r="A45" s="274" t="s">
        <v>166</v>
      </c>
      <c r="B45" s="327" t="s">
        <v>347</v>
      </c>
      <c r="C45" s="160"/>
      <c r="D45" s="263" t="s">
        <v>108</v>
      </c>
      <c r="E45" s="276"/>
      <c r="F45" s="276"/>
      <c r="G45" s="276"/>
      <c r="H45" s="276">
        <v>5</v>
      </c>
      <c r="I45" s="159">
        <f>+J43+1</f>
        <v>46010</v>
      </c>
      <c r="J45" s="159">
        <f t="shared" ref="J45:J51" si="3">IFERROR(DATE(YEAR(I45),MONTH(I45),DAY(I45))+H45,"0")</f>
        <v>46015</v>
      </c>
      <c r="K45" s="281" t="s">
        <v>348</v>
      </c>
      <c r="L45" s="288"/>
    </row>
    <row r="46" spans="1:12" ht="198.75" customHeight="1" x14ac:dyDescent="0.25">
      <c r="A46" s="274" t="s">
        <v>170</v>
      </c>
      <c r="B46" s="327" t="s">
        <v>349</v>
      </c>
      <c r="C46" s="160"/>
      <c r="D46" s="263" t="s">
        <v>350</v>
      </c>
      <c r="E46" s="276" t="s">
        <v>351</v>
      </c>
      <c r="F46" s="276"/>
      <c r="G46" s="276"/>
      <c r="H46" s="276">
        <v>5</v>
      </c>
      <c r="I46" s="159">
        <f t="shared" ref="I46:I51" si="4">+J45+1</f>
        <v>46016</v>
      </c>
      <c r="J46" s="159">
        <f t="shared" si="3"/>
        <v>46021</v>
      </c>
      <c r="K46" s="293" t="s">
        <v>352</v>
      </c>
      <c r="L46" s="288"/>
    </row>
    <row r="47" spans="1:12" ht="93.75" x14ac:dyDescent="0.25">
      <c r="A47" s="274" t="s">
        <v>174</v>
      </c>
      <c r="B47" s="327" t="s">
        <v>353</v>
      </c>
      <c r="C47" s="160"/>
      <c r="D47" s="276" t="s">
        <v>351</v>
      </c>
      <c r="E47" s="276"/>
      <c r="F47" s="276"/>
      <c r="G47" s="276"/>
      <c r="H47" s="276">
        <v>90</v>
      </c>
      <c r="I47" s="159">
        <f t="shared" si="4"/>
        <v>46022</v>
      </c>
      <c r="J47" s="159">
        <f t="shared" si="3"/>
        <v>46112</v>
      </c>
      <c r="K47" s="293" t="s">
        <v>354</v>
      </c>
      <c r="L47" s="288" t="s">
        <v>355</v>
      </c>
    </row>
    <row r="48" spans="1:12" ht="112.5" x14ac:dyDescent="0.25">
      <c r="A48" s="274" t="s">
        <v>177</v>
      </c>
      <c r="B48" s="327" t="s">
        <v>356</v>
      </c>
      <c r="C48" s="160"/>
      <c r="D48" s="276" t="s">
        <v>350</v>
      </c>
      <c r="E48" s="208" t="s">
        <v>524</v>
      </c>
      <c r="F48" s="276"/>
      <c r="G48" s="276"/>
      <c r="H48" s="276">
        <v>5</v>
      </c>
      <c r="I48" s="159">
        <f t="shared" si="4"/>
        <v>46113</v>
      </c>
      <c r="J48" s="159">
        <f t="shared" si="3"/>
        <v>46118</v>
      </c>
      <c r="K48" s="293" t="s">
        <v>357</v>
      </c>
      <c r="L48" s="288"/>
    </row>
    <row r="49" spans="1:12" ht="342" customHeight="1" x14ac:dyDescent="0.25">
      <c r="A49" s="274" t="s">
        <v>180</v>
      </c>
      <c r="B49" s="327" t="s">
        <v>358</v>
      </c>
      <c r="C49" s="160"/>
      <c r="D49" s="208" t="s">
        <v>524</v>
      </c>
      <c r="E49" s="276"/>
      <c r="F49" s="276"/>
      <c r="G49" s="263" t="s">
        <v>108</v>
      </c>
      <c r="H49" s="276">
        <v>30</v>
      </c>
      <c r="I49" s="159">
        <f t="shared" si="4"/>
        <v>46119</v>
      </c>
      <c r="J49" s="159">
        <f t="shared" si="3"/>
        <v>46149</v>
      </c>
      <c r="K49" s="241" t="s">
        <v>517</v>
      </c>
      <c r="L49" s="288" t="s">
        <v>360</v>
      </c>
    </row>
    <row r="50" spans="1:12" ht="204" customHeight="1" x14ac:dyDescent="0.25">
      <c r="A50" s="274" t="s">
        <v>183</v>
      </c>
      <c r="B50" s="327" t="s">
        <v>361</v>
      </c>
      <c r="C50" s="160"/>
      <c r="D50" s="208" t="s">
        <v>524</v>
      </c>
      <c r="E50" s="276" t="s">
        <v>518</v>
      </c>
      <c r="F50" s="276"/>
      <c r="G50" s="276"/>
      <c r="H50" s="276">
        <v>10</v>
      </c>
      <c r="I50" s="159">
        <f t="shared" si="4"/>
        <v>46150</v>
      </c>
      <c r="J50" s="159">
        <f t="shared" si="3"/>
        <v>46160</v>
      </c>
      <c r="K50" s="245" t="s">
        <v>363</v>
      </c>
      <c r="L50" s="288" t="s">
        <v>364</v>
      </c>
    </row>
    <row r="51" spans="1:12" ht="268.5" customHeight="1" x14ac:dyDescent="0.25">
      <c r="A51" s="69" t="s">
        <v>114</v>
      </c>
      <c r="B51" s="338" t="s">
        <v>365</v>
      </c>
      <c r="C51" s="292"/>
      <c r="D51" s="276" t="s">
        <v>172</v>
      </c>
      <c r="E51" s="276" t="s">
        <v>268</v>
      </c>
      <c r="F51" s="276" t="s">
        <v>366</v>
      </c>
      <c r="G51" s="276"/>
      <c r="H51" s="291">
        <f>4*30</f>
        <v>120</v>
      </c>
      <c r="I51" s="265">
        <f t="shared" si="4"/>
        <v>46161</v>
      </c>
      <c r="J51" s="159">
        <f t="shared" si="3"/>
        <v>46281</v>
      </c>
      <c r="K51" s="245"/>
      <c r="L51" s="245" t="s">
        <v>367</v>
      </c>
    </row>
    <row r="52" spans="1:12" ht="18.75" x14ac:dyDescent="0.25">
      <c r="A52" s="69" t="s">
        <v>125</v>
      </c>
      <c r="B52" s="460" t="s">
        <v>368</v>
      </c>
      <c r="C52" s="460"/>
      <c r="D52" s="460"/>
      <c r="E52" s="460"/>
      <c r="F52" s="460"/>
      <c r="G52" s="460"/>
      <c r="H52" s="283"/>
      <c r="I52" s="284"/>
      <c r="J52" s="159"/>
      <c r="K52" s="288"/>
      <c r="L52" s="288"/>
    </row>
    <row r="53" spans="1:12" ht="18.75" x14ac:dyDescent="0.25">
      <c r="A53" s="69">
        <v>1</v>
      </c>
      <c r="B53" s="460" t="s">
        <v>369</v>
      </c>
      <c r="C53" s="460"/>
      <c r="D53" s="460"/>
      <c r="E53" s="460"/>
      <c r="F53" s="460"/>
      <c r="G53" s="460"/>
      <c r="H53" s="283"/>
      <c r="I53" s="284"/>
      <c r="J53" s="159"/>
      <c r="K53" s="288"/>
      <c r="L53" s="288"/>
    </row>
    <row r="54" spans="1:12" ht="60.75" x14ac:dyDescent="0.25">
      <c r="A54" s="274" t="s">
        <v>141</v>
      </c>
      <c r="B54" s="339" t="s">
        <v>370</v>
      </c>
      <c r="C54" s="169"/>
      <c r="D54" s="208" t="s">
        <v>172</v>
      </c>
      <c r="E54" s="208" t="s">
        <v>268</v>
      </c>
      <c r="F54" s="208" t="s">
        <v>524</v>
      </c>
      <c r="G54" s="208"/>
      <c r="H54" s="276">
        <f>3*30</f>
        <v>90</v>
      </c>
      <c r="I54" s="159">
        <f>+J51+1</f>
        <v>46282</v>
      </c>
      <c r="J54" s="159">
        <f t="shared" ref="J54:J60" si="5">IFERROR(DATE(YEAR(I54),MONTH(I54),DAY(I54))+H54,"0")</f>
        <v>46372</v>
      </c>
      <c r="K54" s="288"/>
      <c r="L54" s="288"/>
    </row>
    <row r="55" spans="1:12" ht="81" x14ac:dyDescent="0.25">
      <c r="A55" s="274" t="s">
        <v>145</v>
      </c>
      <c r="B55" s="339" t="s">
        <v>371</v>
      </c>
      <c r="C55" s="169"/>
      <c r="D55" s="208" t="s">
        <v>172</v>
      </c>
      <c r="E55" s="208" t="s">
        <v>268</v>
      </c>
      <c r="F55" s="208" t="s">
        <v>527</v>
      </c>
      <c r="G55" s="208"/>
      <c r="H55" s="276">
        <v>20</v>
      </c>
      <c r="I55" s="159">
        <f t="shared" ref="I55:I60" si="6">+J54+1</f>
        <v>46373</v>
      </c>
      <c r="J55" s="159">
        <f t="shared" si="5"/>
        <v>46393</v>
      </c>
      <c r="K55" s="288"/>
      <c r="L55" s="288"/>
    </row>
    <row r="56" spans="1:12" ht="40.5" x14ac:dyDescent="0.25">
      <c r="A56" s="274" t="s">
        <v>148</v>
      </c>
      <c r="B56" s="339" t="s">
        <v>372</v>
      </c>
      <c r="C56" s="169"/>
      <c r="D56" s="208" t="s">
        <v>172</v>
      </c>
      <c r="E56" s="208" t="s">
        <v>269</v>
      </c>
      <c r="F56" s="208" t="s">
        <v>268</v>
      </c>
      <c r="G56" s="208"/>
      <c r="H56" s="276">
        <v>15</v>
      </c>
      <c r="I56" s="159">
        <f t="shared" si="6"/>
        <v>46394</v>
      </c>
      <c r="J56" s="159">
        <f t="shared" si="5"/>
        <v>46409</v>
      </c>
      <c r="K56" s="288"/>
      <c r="L56" s="288"/>
    </row>
    <row r="57" spans="1:12" ht="40.5" x14ac:dyDescent="0.25">
      <c r="A57" s="274" t="s">
        <v>303</v>
      </c>
      <c r="B57" s="339" t="s">
        <v>373</v>
      </c>
      <c r="C57" s="169"/>
      <c r="D57" s="208" t="s">
        <v>172</v>
      </c>
      <c r="E57" s="208" t="s">
        <v>268</v>
      </c>
      <c r="F57" s="208" t="s">
        <v>268</v>
      </c>
      <c r="G57" s="208" t="s">
        <v>172</v>
      </c>
      <c r="H57" s="276">
        <v>7</v>
      </c>
      <c r="I57" s="159">
        <f t="shared" si="6"/>
        <v>46410</v>
      </c>
      <c r="J57" s="159">
        <f t="shared" si="5"/>
        <v>46417</v>
      </c>
      <c r="K57" s="288"/>
      <c r="L57" s="288"/>
    </row>
    <row r="58" spans="1:12" ht="60.75" x14ac:dyDescent="0.25">
      <c r="A58" s="274" t="s">
        <v>374</v>
      </c>
      <c r="B58" s="339" t="s">
        <v>375</v>
      </c>
      <c r="C58" s="169"/>
      <c r="D58" s="208" t="s">
        <v>172</v>
      </c>
      <c r="E58" s="208" t="s">
        <v>268</v>
      </c>
      <c r="F58" s="208" t="s">
        <v>269</v>
      </c>
      <c r="G58" s="208" t="s">
        <v>172</v>
      </c>
      <c r="H58" s="276">
        <v>30</v>
      </c>
      <c r="I58" s="159">
        <f t="shared" si="6"/>
        <v>46418</v>
      </c>
      <c r="J58" s="159">
        <f t="shared" si="5"/>
        <v>46448</v>
      </c>
      <c r="K58" s="288"/>
      <c r="L58" s="288"/>
    </row>
    <row r="59" spans="1:12" ht="88.5" customHeight="1" x14ac:dyDescent="0.25">
      <c r="A59" s="274" t="s">
        <v>376</v>
      </c>
      <c r="B59" s="339" t="s">
        <v>377</v>
      </c>
      <c r="C59" s="169"/>
      <c r="D59" s="208" t="s">
        <v>172</v>
      </c>
      <c r="E59" s="208" t="s">
        <v>268</v>
      </c>
      <c r="F59" s="208" t="s">
        <v>269</v>
      </c>
      <c r="G59" s="208" t="s">
        <v>172</v>
      </c>
      <c r="H59" s="276">
        <v>20</v>
      </c>
      <c r="I59" s="159">
        <f t="shared" si="6"/>
        <v>46449</v>
      </c>
      <c r="J59" s="159">
        <f t="shared" si="5"/>
        <v>46469</v>
      </c>
      <c r="K59" s="288"/>
      <c r="L59" s="288"/>
    </row>
    <row r="60" spans="1:12" ht="18.75" x14ac:dyDescent="0.25">
      <c r="A60" s="69" t="s">
        <v>137</v>
      </c>
      <c r="B60" s="460" t="s">
        <v>378</v>
      </c>
      <c r="C60" s="460"/>
      <c r="D60" s="460"/>
      <c r="E60" s="460"/>
      <c r="F60" s="460"/>
      <c r="G60" s="460"/>
      <c r="H60" s="289">
        <v>30</v>
      </c>
      <c r="I60" s="159">
        <f t="shared" si="6"/>
        <v>46470</v>
      </c>
      <c r="J60" s="159">
        <f t="shared" si="5"/>
        <v>46500</v>
      </c>
      <c r="K60" s="288"/>
      <c r="L60" s="288"/>
    </row>
    <row r="61" spans="1:12" ht="33" x14ac:dyDescent="0.25">
      <c r="A61" s="274">
        <v>1</v>
      </c>
      <c r="B61" s="327" t="s">
        <v>379</v>
      </c>
      <c r="C61" s="160"/>
      <c r="D61" s="276" t="s">
        <v>172</v>
      </c>
      <c r="E61" s="276" t="s">
        <v>268</v>
      </c>
      <c r="F61" s="276" t="s">
        <v>380</v>
      </c>
      <c r="G61" s="276"/>
      <c r="H61" s="283"/>
      <c r="I61" s="284"/>
      <c r="J61" s="159"/>
      <c r="K61" s="288"/>
      <c r="L61" s="288"/>
    </row>
    <row r="62" spans="1:12" ht="66" x14ac:dyDescent="0.25">
      <c r="A62" s="274">
        <v>2</v>
      </c>
      <c r="B62" s="327" t="s">
        <v>381</v>
      </c>
      <c r="C62" s="160"/>
      <c r="D62" s="276" t="s">
        <v>172</v>
      </c>
      <c r="E62" s="276" t="s">
        <v>268</v>
      </c>
      <c r="F62" s="276" t="s">
        <v>526</v>
      </c>
      <c r="G62" s="276"/>
      <c r="H62" s="283"/>
      <c r="I62" s="284"/>
      <c r="J62" s="159"/>
      <c r="K62" s="288"/>
      <c r="L62" s="288"/>
    </row>
    <row r="63" spans="1:12" ht="110.25" x14ac:dyDescent="0.25">
      <c r="A63" s="274">
        <v>3</v>
      </c>
      <c r="B63" s="327" t="s">
        <v>383</v>
      </c>
      <c r="C63" s="160"/>
      <c r="D63" s="276" t="s">
        <v>172</v>
      </c>
      <c r="E63" s="276" t="s">
        <v>268</v>
      </c>
      <c r="F63" s="161" t="s">
        <v>525</v>
      </c>
      <c r="G63" s="276"/>
      <c r="H63" s="283"/>
      <c r="I63" s="284"/>
      <c r="J63" s="159"/>
      <c r="K63" s="288"/>
      <c r="L63" s="288"/>
    </row>
    <row r="64" spans="1:12" ht="110.25" x14ac:dyDescent="0.25">
      <c r="A64" s="274">
        <v>4</v>
      </c>
      <c r="B64" s="327" t="s">
        <v>384</v>
      </c>
      <c r="C64" s="160"/>
      <c r="D64" s="276" t="s">
        <v>172</v>
      </c>
      <c r="E64" s="276" t="s">
        <v>268</v>
      </c>
      <c r="F64" s="161" t="s">
        <v>525</v>
      </c>
      <c r="G64" s="276"/>
      <c r="H64" s="283"/>
      <c r="I64" s="284"/>
      <c r="J64" s="159"/>
      <c r="K64" s="288"/>
      <c r="L64" s="288"/>
    </row>
    <row r="65" spans="1:12" ht="32.25" customHeight="1" x14ac:dyDescent="0.25">
      <c r="A65" s="69" t="s">
        <v>385</v>
      </c>
      <c r="B65" s="460" t="s">
        <v>386</v>
      </c>
      <c r="C65" s="460"/>
      <c r="D65" s="460"/>
      <c r="E65" s="460"/>
      <c r="F65" s="460"/>
      <c r="G65" s="460"/>
      <c r="H65" s="291">
        <f>6*30</f>
        <v>180</v>
      </c>
      <c r="I65" s="159">
        <f>+J60+1</f>
        <v>46501</v>
      </c>
      <c r="J65" s="159">
        <f>IFERROR(DATE(YEAR(I65),MONTH(I65),DAY(I65))+H65,"0")</f>
        <v>46681</v>
      </c>
      <c r="K65" s="288"/>
      <c r="L65" s="288"/>
    </row>
    <row r="66" spans="1:12" ht="32.25" customHeight="1" x14ac:dyDescent="0.25">
      <c r="A66" s="69" t="s">
        <v>387</v>
      </c>
      <c r="B66" s="460" t="s">
        <v>388</v>
      </c>
      <c r="C66" s="460"/>
      <c r="D66" s="460"/>
      <c r="E66" s="460"/>
      <c r="F66" s="460"/>
      <c r="G66" s="460"/>
      <c r="H66" s="289">
        <v>30</v>
      </c>
      <c r="I66" s="159">
        <f>+J65+1</f>
        <v>46682</v>
      </c>
      <c r="J66" s="159">
        <f>IFERROR(DATE(YEAR(I66),MONTH(I66),DAY(I66))+H66,"0")</f>
        <v>46712</v>
      </c>
      <c r="K66" s="288"/>
      <c r="L66" s="288"/>
    </row>
    <row r="67" spans="1:12" ht="60.75" x14ac:dyDescent="0.25">
      <c r="A67" s="274">
        <v>1</v>
      </c>
      <c r="B67" s="327" t="s">
        <v>389</v>
      </c>
      <c r="C67" s="160"/>
      <c r="D67" s="11" t="s">
        <v>172</v>
      </c>
      <c r="E67" s="11" t="s">
        <v>269</v>
      </c>
      <c r="F67" s="11" t="s">
        <v>524</v>
      </c>
      <c r="G67" s="276"/>
      <c r="H67" s="283"/>
      <c r="I67" s="284"/>
      <c r="J67" s="159"/>
      <c r="K67" s="288"/>
      <c r="L67" s="288"/>
    </row>
    <row r="68" spans="1:12" ht="66" x14ac:dyDescent="0.25">
      <c r="A68" s="274">
        <v>2</v>
      </c>
      <c r="B68" s="327" t="s">
        <v>390</v>
      </c>
      <c r="C68" s="160"/>
      <c r="D68" s="11" t="s">
        <v>172</v>
      </c>
      <c r="E68" s="11" t="s">
        <v>382</v>
      </c>
      <c r="F68" s="11" t="s">
        <v>522</v>
      </c>
      <c r="G68" s="276"/>
      <c r="H68" s="283"/>
      <c r="I68" s="284"/>
      <c r="J68" s="159"/>
      <c r="K68" s="288"/>
      <c r="L68" s="288"/>
    </row>
    <row r="69" spans="1:12" ht="66" x14ac:dyDescent="0.25">
      <c r="A69" s="274">
        <v>3</v>
      </c>
      <c r="B69" s="327" t="s">
        <v>391</v>
      </c>
      <c r="C69" s="160"/>
      <c r="D69" s="11" t="s">
        <v>172</v>
      </c>
      <c r="E69" s="11" t="s">
        <v>382</v>
      </c>
      <c r="F69" s="11" t="s">
        <v>522</v>
      </c>
      <c r="G69" s="276"/>
      <c r="H69" s="283"/>
      <c r="I69" s="284"/>
      <c r="J69" s="159"/>
      <c r="K69" s="288"/>
      <c r="L69" s="288"/>
    </row>
    <row r="70" spans="1:12" ht="66" x14ac:dyDescent="0.25">
      <c r="A70" s="274">
        <v>4</v>
      </c>
      <c r="B70" s="327" t="s">
        <v>392</v>
      </c>
      <c r="C70" s="160"/>
      <c r="D70" s="11" t="s">
        <v>172</v>
      </c>
      <c r="E70" s="11" t="s">
        <v>523</v>
      </c>
      <c r="F70" s="11" t="s">
        <v>522</v>
      </c>
      <c r="G70" s="276"/>
      <c r="H70" s="283"/>
      <c r="I70" s="284"/>
      <c r="J70" s="159"/>
      <c r="K70" s="288"/>
      <c r="L70" s="288"/>
    </row>
    <row r="71" spans="1:12" ht="66" x14ac:dyDescent="0.25">
      <c r="A71" s="274">
        <v>5</v>
      </c>
      <c r="B71" s="327" t="s">
        <v>394</v>
      </c>
      <c r="C71" s="160"/>
      <c r="D71" s="11" t="s">
        <v>172</v>
      </c>
      <c r="E71" s="11" t="s">
        <v>395</v>
      </c>
      <c r="F71" s="11" t="s">
        <v>522</v>
      </c>
      <c r="G71" s="276"/>
      <c r="H71" s="283"/>
      <c r="I71" s="284"/>
      <c r="J71" s="159"/>
      <c r="K71" s="288"/>
      <c r="L71" s="288"/>
    </row>
    <row r="72" spans="1:12" ht="66" x14ac:dyDescent="0.25">
      <c r="A72" s="274">
        <v>6</v>
      </c>
      <c r="B72" s="327" t="s">
        <v>396</v>
      </c>
      <c r="C72" s="160"/>
      <c r="D72" s="11" t="s">
        <v>172</v>
      </c>
      <c r="E72" s="11" t="s">
        <v>395</v>
      </c>
      <c r="F72" s="11" t="s">
        <v>522</v>
      </c>
      <c r="G72" s="276"/>
      <c r="H72" s="283"/>
      <c r="I72" s="284"/>
      <c r="J72" s="159"/>
      <c r="K72" s="288"/>
      <c r="L72" s="288"/>
    </row>
    <row r="73" spans="1:12" ht="18.75" x14ac:dyDescent="0.25">
      <c r="A73" s="69" t="s">
        <v>397</v>
      </c>
      <c r="B73" s="464" t="s">
        <v>398</v>
      </c>
      <c r="C73" s="464"/>
      <c r="D73" s="464"/>
      <c r="E73" s="464"/>
      <c r="F73" s="464"/>
      <c r="G73" s="464"/>
      <c r="H73" s="289"/>
      <c r="I73" s="284"/>
      <c r="J73" s="159"/>
      <c r="K73" s="288"/>
      <c r="L73" s="288"/>
    </row>
    <row r="74" spans="1:12" ht="78" customHeight="1" x14ac:dyDescent="0.25">
      <c r="A74" s="274">
        <v>1</v>
      </c>
      <c r="B74" s="327" t="s">
        <v>399</v>
      </c>
      <c r="C74" s="160"/>
      <c r="D74" s="276" t="s">
        <v>172</v>
      </c>
      <c r="E74" s="276" t="s">
        <v>521</v>
      </c>
      <c r="F74" s="276"/>
      <c r="G74" s="276"/>
      <c r="H74" s="283">
        <v>20</v>
      </c>
      <c r="I74" s="159">
        <f>+J66+1</f>
        <v>46713</v>
      </c>
      <c r="J74" s="159">
        <f>IFERROR(DATE(YEAR(I74),MONTH(I74),DAY(I74))+H74,"0")</f>
        <v>46733</v>
      </c>
      <c r="K74" s="288"/>
      <c r="L74" s="288"/>
    </row>
    <row r="75" spans="1:12" ht="60.75" x14ac:dyDescent="0.25">
      <c r="A75" s="274">
        <f>+A74+1</f>
        <v>2</v>
      </c>
      <c r="B75" s="327" t="s">
        <v>400</v>
      </c>
      <c r="C75" s="160"/>
      <c r="D75" s="276" t="s">
        <v>401</v>
      </c>
      <c r="E75" s="276"/>
      <c r="F75" s="263"/>
      <c r="G75" s="263" t="s">
        <v>108</v>
      </c>
      <c r="H75" s="283">
        <v>15</v>
      </c>
      <c r="I75" s="159">
        <f>+J74+1</f>
        <v>46734</v>
      </c>
      <c r="J75" s="159">
        <f>IFERROR(DATE(YEAR(I75),MONTH(I75),DAY(I75))+H75,"0")</f>
        <v>46749</v>
      </c>
      <c r="K75" s="288"/>
      <c r="L75" s="288"/>
    </row>
    <row r="76" spans="1:12" ht="60.75" x14ac:dyDescent="0.25">
      <c r="A76" s="274">
        <f>+A75+1</f>
        <v>3</v>
      </c>
      <c r="B76" s="327" t="s">
        <v>402</v>
      </c>
      <c r="C76" s="160"/>
      <c r="D76" s="263" t="s">
        <v>108</v>
      </c>
      <c r="E76" s="276"/>
      <c r="F76" s="263"/>
      <c r="G76" s="276"/>
      <c r="H76" s="283">
        <v>15</v>
      </c>
      <c r="I76" s="159">
        <f>+J75+1</f>
        <v>46750</v>
      </c>
      <c r="J76" s="159">
        <f>IFERROR(DATE(YEAR(I76),MONTH(I76),DAY(I76))+H76,"0")</f>
        <v>46765</v>
      </c>
      <c r="K76" s="288"/>
      <c r="L76" s="288"/>
    </row>
  </sheetData>
  <mergeCells count="27">
    <mergeCell ref="D6:F6"/>
    <mergeCell ref="B73:G73"/>
    <mergeCell ref="B26:G26"/>
    <mergeCell ref="B27:G27"/>
    <mergeCell ref="B32:G32"/>
    <mergeCell ref="B44:F44"/>
    <mergeCell ref="B52:G52"/>
    <mergeCell ref="B53:G53"/>
    <mergeCell ref="B60:G60"/>
    <mergeCell ref="B65:G65"/>
    <mergeCell ref="B66:G66"/>
    <mergeCell ref="A1:L1"/>
    <mergeCell ref="B25:G25"/>
    <mergeCell ref="G6:G7"/>
    <mergeCell ref="H6:J6"/>
    <mergeCell ref="K6:K7"/>
    <mergeCell ref="L6:L7"/>
    <mergeCell ref="B14:L14"/>
    <mergeCell ref="B9:L9"/>
    <mergeCell ref="B8:G8"/>
    <mergeCell ref="B18:K18"/>
    <mergeCell ref="A2:L3"/>
    <mergeCell ref="A4:L4"/>
    <mergeCell ref="A5:J5"/>
    <mergeCell ref="A6:A7"/>
    <mergeCell ref="B6:B7"/>
    <mergeCell ref="C6:C7"/>
  </mergeCells>
  <conditionalFormatting sqref="B9">
    <cfRule type="duplicateValues" dxfId="73" priority="1"/>
  </conditionalFormatting>
  <conditionalFormatting sqref="B10:B17">
    <cfRule type="duplicateValues" dxfId="72" priority="3"/>
  </conditionalFormatting>
  <conditionalFormatting sqref="B74:C1048576 B5:C6 B19:C24 B25:B27 B73 B67:C72 B65:B66 B61:C64 B60 B52:B53 B45:C51 B44 B32 B33:C43 B28:C31 B54:C59 B7:B8 B18">
    <cfRule type="duplicateValues" dxfId="71" priority="2"/>
  </conditionalFormatting>
  <printOptions horizontalCentered="1"/>
  <pageMargins left="0" right="0" top="0.11811023622047245" bottom="0.11811023622047245" header="0.11811023622047245" footer="0.11811023622047245"/>
  <pageSetup paperSize="9" scale="63" fitToHeight="0" orientation="landscape" r:id="rId1"/>
  <headerFooter differentFirst="1">
    <oddFooter>&amp;CQuy trình đấu giá quyền sử dụng đất đối với các dự án chưa có Quy hoạch chi tiết 1/500&amp;R&amp;P</oddFooter>
  </headerFooter>
  <rowBreaks count="11" manualBreakCount="11">
    <brk id="17" max="11" man="1"/>
    <brk id="23" max="11" man="1"/>
    <brk id="28" max="11" man="1"/>
    <brk id="34" max="11" man="1"/>
    <brk id="37" max="11" man="1"/>
    <brk id="39" max="11" man="1"/>
    <brk id="41" max="11" man="1"/>
    <brk id="43" max="11" man="1"/>
    <brk id="48" max="11" man="1"/>
    <brk id="51" max="11" man="1"/>
    <brk id="64"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view="pageBreakPreview" zoomScale="70" zoomScaleNormal="70" zoomScaleSheetLayoutView="70" workbookViewId="0">
      <pane xSplit="2" ySplit="7" topLeftCell="C8" activePane="bottomRight" state="frozen"/>
      <selection activeCell="B36" sqref="B36"/>
      <selection pane="topRight" activeCell="B36" sqref="B36"/>
      <selection pane="bottomLeft" activeCell="B36" sqref="B36"/>
      <selection pane="bottomRight" activeCell="B20" sqref="B20"/>
    </sheetView>
  </sheetViews>
  <sheetFormatPr defaultColWidth="9" defaultRowHeight="20.25" x14ac:dyDescent="0.3"/>
  <cols>
    <col min="1" max="1" width="5.42578125" style="145" customWidth="1"/>
    <col min="2" max="2" width="39.85546875" style="305" customWidth="1"/>
    <col min="3" max="3" width="7.140625" style="94" customWidth="1"/>
    <col min="4" max="4" width="13.5703125" style="9" customWidth="1"/>
    <col min="5" max="5" width="12.5703125" style="9" customWidth="1"/>
    <col min="6" max="6" width="9.85546875" style="9" customWidth="1"/>
    <col min="7" max="7" width="10.42578125" style="9" customWidth="1"/>
    <col min="8" max="8" width="11.5703125" style="31" customWidth="1"/>
    <col min="9" max="9" width="14.5703125" style="146" bestFit="1" customWidth="1"/>
    <col min="10" max="10" width="14.42578125" style="147" customWidth="1"/>
    <col min="11" max="11" width="66" style="148" customWidth="1"/>
    <col min="12" max="12" width="37.28515625" style="148" customWidth="1"/>
    <col min="13" max="16384" width="9" style="94"/>
  </cols>
  <sheetData>
    <row r="1" spans="1:12" ht="20.25" customHeight="1" x14ac:dyDescent="0.3">
      <c r="A1" s="411" t="s">
        <v>577</v>
      </c>
      <c r="B1" s="411"/>
      <c r="C1" s="411"/>
      <c r="D1" s="411"/>
      <c r="E1" s="411"/>
      <c r="F1" s="411"/>
      <c r="G1" s="411"/>
      <c r="H1" s="411"/>
      <c r="I1" s="411"/>
      <c r="J1" s="411"/>
      <c r="K1" s="411"/>
      <c r="L1" s="411"/>
    </row>
    <row r="2" spans="1:12" ht="8.25" customHeight="1" x14ac:dyDescent="0.25">
      <c r="A2" s="442" t="s">
        <v>261</v>
      </c>
      <c r="B2" s="442"/>
      <c r="C2" s="442"/>
      <c r="D2" s="442"/>
      <c r="E2" s="442"/>
      <c r="F2" s="442"/>
      <c r="G2" s="442"/>
      <c r="H2" s="442"/>
      <c r="I2" s="442"/>
      <c r="J2" s="442"/>
      <c r="K2" s="442"/>
      <c r="L2" s="442"/>
    </row>
    <row r="3" spans="1:12" ht="36" customHeight="1" x14ac:dyDescent="0.25">
      <c r="A3" s="442"/>
      <c r="B3" s="442"/>
      <c r="C3" s="442"/>
      <c r="D3" s="442"/>
      <c r="E3" s="442"/>
      <c r="F3" s="442"/>
      <c r="G3" s="442"/>
      <c r="H3" s="442"/>
      <c r="I3" s="442"/>
      <c r="J3" s="442"/>
      <c r="K3" s="442"/>
      <c r="L3" s="442"/>
    </row>
    <row r="4" spans="1:12" ht="67.900000000000006" customHeight="1" x14ac:dyDescent="0.3">
      <c r="A4" s="413" t="s">
        <v>554</v>
      </c>
      <c r="B4" s="443"/>
      <c r="C4" s="443"/>
      <c r="D4" s="443"/>
      <c r="E4" s="443"/>
      <c r="F4" s="443"/>
      <c r="G4" s="443"/>
      <c r="H4" s="443"/>
      <c r="I4" s="443"/>
      <c r="J4" s="443"/>
      <c r="K4" s="443"/>
      <c r="L4" s="443"/>
    </row>
    <row r="5" spans="1:12" ht="18" customHeight="1" x14ac:dyDescent="0.25">
      <c r="A5" s="397"/>
      <c r="B5" s="397"/>
      <c r="C5" s="397"/>
      <c r="D5" s="397"/>
      <c r="E5" s="397"/>
      <c r="F5" s="397"/>
      <c r="G5" s="397"/>
      <c r="H5" s="397"/>
      <c r="I5" s="397"/>
      <c r="J5" s="397"/>
      <c r="K5" s="94"/>
      <c r="L5" s="94"/>
    </row>
    <row r="6" spans="1:12" ht="15.75" x14ac:dyDescent="0.25">
      <c r="A6" s="435" t="s">
        <v>1</v>
      </c>
      <c r="B6" s="435" t="s">
        <v>92</v>
      </c>
      <c r="C6" s="435" t="s">
        <v>93</v>
      </c>
      <c r="D6" s="435" t="s">
        <v>94</v>
      </c>
      <c r="E6" s="435"/>
      <c r="F6" s="435"/>
      <c r="G6" s="435" t="s">
        <v>95</v>
      </c>
      <c r="H6" s="466" t="s">
        <v>96</v>
      </c>
      <c r="I6" s="466"/>
      <c r="J6" s="466"/>
      <c r="K6" s="435" t="s">
        <v>10</v>
      </c>
      <c r="L6" s="435" t="s">
        <v>13</v>
      </c>
    </row>
    <row r="7" spans="1:12" ht="31.5" x14ac:dyDescent="0.25">
      <c r="A7" s="435"/>
      <c r="B7" s="435"/>
      <c r="C7" s="435"/>
      <c r="D7" s="95" t="s">
        <v>98</v>
      </c>
      <c r="E7" s="95" t="s">
        <v>99</v>
      </c>
      <c r="F7" s="95" t="s">
        <v>100</v>
      </c>
      <c r="G7" s="435"/>
      <c r="H7" s="316" t="s">
        <v>96</v>
      </c>
      <c r="I7" s="97" t="s">
        <v>263</v>
      </c>
      <c r="J7" s="97" t="s">
        <v>264</v>
      </c>
      <c r="K7" s="435"/>
      <c r="L7" s="435"/>
    </row>
    <row r="8" spans="1:12" s="102" customFormat="1" ht="25.9" customHeight="1" x14ac:dyDescent="0.3">
      <c r="A8" s="255" t="s">
        <v>265</v>
      </c>
      <c r="B8" s="460" t="s">
        <v>234</v>
      </c>
      <c r="C8" s="460"/>
      <c r="D8" s="460"/>
      <c r="E8" s="460"/>
      <c r="F8" s="460"/>
      <c r="G8" s="460"/>
      <c r="H8" s="246"/>
      <c r="I8" s="317"/>
      <c r="J8" s="317"/>
      <c r="K8" s="290"/>
      <c r="L8" s="290"/>
    </row>
    <row r="9" spans="1:12" s="102" customFormat="1" ht="122.25" customHeight="1" x14ac:dyDescent="0.3">
      <c r="A9" s="318"/>
      <c r="B9" s="340" t="s">
        <v>553</v>
      </c>
      <c r="C9" s="319"/>
      <c r="D9" s="319" t="s">
        <v>552</v>
      </c>
      <c r="E9" s="320" t="s">
        <v>551</v>
      </c>
      <c r="F9" s="319" t="s">
        <v>536</v>
      </c>
      <c r="G9" s="319" t="s">
        <v>108</v>
      </c>
      <c r="H9" s="297"/>
      <c r="I9" s="321"/>
      <c r="J9" s="321">
        <v>45777</v>
      </c>
      <c r="K9" s="299"/>
      <c r="L9" s="299"/>
    </row>
    <row r="10" spans="1:12" ht="30" customHeight="1" x14ac:dyDescent="0.25">
      <c r="A10" s="69" t="s">
        <v>277</v>
      </c>
      <c r="B10" s="460" t="s">
        <v>278</v>
      </c>
      <c r="C10" s="460"/>
      <c r="D10" s="460"/>
      <c r="E10" s="460"/>
      <c r="F10" s="460"/>
      <c r="G10" s="460"/>
      <c r="H10" s="460"/>
      <c r="I10" s="460"/>
      <c r="J10" s="460"/>
      <c r="K10" s="460"/>
      <c r="L10" s="296"/>
    </row>
    <row r="11" spans="1:12" ht="121.5" x14ac:dyDescent="0.25">
      <c r="A11" s="274">
        <v>1</v>
      </c>
      <c r="B11" s="304" t="s">
        <v>279</v>
      </c>
      <c r="C11" s="288"/>
      <c r="D11" s="283" t="s">
        <v>524</v>
      </c>
      <c r="E11" s="246" t="s">
        <v>117</v>
      </c>
      <c r="F11" s="246" t="s">
        <v>129</v>
      </c>
      <c r="G11" s="246" t="s">
        <v>108</v>
      </c>
      <c r="H11" s="283">
        <v>1</v>
      </c>
      <c r="I11" s="317">
        <v>45781</v>
      </c>
      <c r="J11" s="322">
        <f t="shared" ref="J11:J16" si="0">IFERROR(DATE(YEAR(I11),MONTH(I11),DAY(I11))+H11,"0")</f>
        <v>45782</v>
      </c>
      <c r="K11" s="290"/>
      <c r="L11" s="290"/>
    </row>
    <row r="12" spans="1:12" ht="131.25" x14ac:dyDescent="0.25">
      <c r="A12" s="274">
        <f>A11+1</f>
        <v>2</v>
      </c>
      <c r="B12" s="327" t="s">
        <v>280</v>
      </c>
      <c r="C12" s="160"/>
      <c r="D12" s="283" t="s">
        <v>524</v>
      </c>
      <c r="E12" s="246" t="s">
        <v>531</v>
      </c>
      <c r="F12" s="283" t="s">
        <v>129</v>
      </c>
      <c r="G12" s="246"/>
      <c r="H12" s="283">
        <v>10</v>
      </c>
      <c r="I12" s="317">
        <f>+J11+1</f>
        <v>45783</v>
      </c>
      <c r="J12" s="322">
        <f t="shared" si="0"/>
        <v>45793</v>
      </c>
      <c r="K12" s="245" t="s">
        <v>614</v>
      </c>
      <c r="L12" s="288"/>
    </row>
    <row r="13" spans="1:12" ht="281.25" x14ac:dyDescent="0.25">
      <c r="A13" s="274">
        <f>A12+1</f>
        <v>3</v>
      </c>
      <c r="B13" s="327" t="s">
        <v>281</v>
      </c>
      <c r="C13" s="160"/>
      <c r="D13" s="283" t="s">
        <v>117</v>
      </c>
      <c r="E13" s="246" t="s">
        <v>530</v>
      </c>
      <c r="F13" s="325"/>
      <c r="G13" s="246"/>
      <c r="H13" s="283">
        <v>7</v>
      </c>
      <c r="I13" s="317">
        <f>+J12+1</f>
        <v>45794</v>
      </c>
      <c r="J13" s="322">
        <f t="shared" si="0"/>
        <v>45801</v>
      </c>
      <c r="K13" s="245" t="s">
        <v>282</v>
      </c>
      <c r="L13" s="245" t="s">
        <v>283</v>
      </c>
    </row>
    <row r="14" spans="1:12" ht="131.25" x14ac:dyDescent="0.25">
      <c r="A14" s="274">
        <f>A13+1</f>
        <v>4</v>
      </c>
      <c r="B14" s="327" t="s">
        <v>284</v>
      </c>
      <c r="C14" s="160"/>
      <c r="D14" s="283" t="s">
        <v>117</v>
      </c>
      <c r="E14" s="246" t="s">
        <v>529</v>
      </c>
      <c r="F14" s="283"/>
      <c r="G14" s="246" t="s">
        <v>108</v>
      </c>
      <c r="H14" s="283">
        <v>5</v>
      </c>
      <c r="I14" s="317">
        <f>+J13+1</f>
        <v>45802</v>
      </c>
      <c r="J14" s="322">
        <f t="shared" si="0"/>
        <v>45807</v>
      </c>
      <c r="K14" s="245" t="s">
        <v>285</v>
      </c>
      <c r="L14" s="288"/>
    </row>
    <row r="15" spans="1:12" ht="131.25" x14ac:dyDescent="0.25">
      <c r="A15" s="274">
        <f>A14+1</f>
        <v>5</v>
      </c>
      <c r="B15" s="327" t="s">
        <v>286</v>
      </c>
      <c r="C15" s="160"/>
      <c r="D15" s="283" t="s">
        <v>121</v>
      </c>
      <c r="E15" s="246" t="s">
        <v>529</v>
      </c>
      <c r="F15" s="283"/>
      <c r="G15" s="246" t="s">
        <v>287</v>
      </c>
      <c r="H15" s="283">
        <v>30</v>
      </c>
      <c r="I15" s="317">
        <f>+J14+1</f>
        <v>45808</v>
      </c>
      <c r="J15" s="322">
        <f t="shared" si="0"/>
        <v>45838</v>
      </c>
      <c r="K15" s="245"/>
      <c r="L15" s="288"/>
    </row>
    <row r="16" spans="1:12" ht="393.75" x14ac:dyDescent="0.25">
      <c r="A16" s="274">
        <f>A15+1</f>
        <v>6</v>
      </c>
      <c r="B16" s="327" t="s">
        <v>288</v>
      </c>
      <c r="C16" s="160"/>
      <c r="D16" s="246" t="s">
        <v>108</v>
      </c>
      <c r="E16" s="246" t="s">
        <v>289</v>
      </c>
      <c r="F16" s="283" t="s">
        <v>524</v>
      </c>
      <c r="G16" s="246"/>
      <c r="H16" s="283">
        <v>7</v>
      </c>
      <c r="I16" s="317">
        <f>+J15+1</f>
        <v>45839</v>
      </c>
      <c r="J16" s="322">
        <f t="shared" si="0"/>
        <v>45846</v>
      </c>
      <c r="K16" s="245" t="s">
        <v>290</v>
      </c>
      <c r="L16" s="288"/>
    </row>
    <row r="17" spans="1:12" x14ac:dyDescent="0.25">
      <c r="A17" s="278" t="s">
        <v>291</v>
      </c>
      <c r="B17" s="465" t="s">
        <v>292</v>
      </c>
      <c r="C17" s="465"/>
      <c r="D17" s="465"/>
      <c r="E17" s="465"/>
      <c r="F17" s="465"/>
      <c r="G17" s="465"/>
      <c r="H17" s="283"/>
      <c r="I17" s="323"/>
      <c r="J17" s="322"/>
      <c r="K17" s="288"/>
      <c r="L17" s="288"/>
    </row>
    <row r="18" spans="1:12" x14ac:dyDescent="0.25">
      <c r="A18" s="69" t="s">
        <v>103</v>
      </c>
      <c r="B18" s="465" t="s">
        <v>293</v>
      </c>
      <c r="C18" s="465"/>
      <c r="D18" s="465"/>
      <c r="E18" s="465"/>
      <c r="F18" s="465"/>
      <c r="G18" s="465"/>
      <c r="H18" s="283"/>
      <c r="I18" s="323"/>
      <c r="J18" s="322"/>
      <c r="K18" s="288"/>
      <c r="L18" s="288"/>
    </row>
    <row r="19" spans="1:12" x14ac:dyDescent="0.25">
      <c r="A19" s="69">
        <v>1</v>
      </c>
      <c r="B19" s="465" t="s">
        <v>294</v>
      </c>
      <c r="C19" s="465"/>
      <c r="D19" s="465"/>
      <c r="E19" s="465"/>
      <c r="F19" s="465"/>
      <c r="G19" s="465"/>
      <c r="H19" s="283"/>
      <c r="I19" s="323"/>
      <c r="J19" s="322"/>
      <c r="K19" s="288"/>
      <c r="L19" s="288"/>
    </row>
    <row r="20" spans="1:12" ht="281.25" x14ac:dyDescent="0.25">
      <c r="A20" s="274" t="s">
        <v>141</v>
      </c>
      <c r="B20" s="327" t="s">
        <v>295</v>
      </c>
      <c r="C20" s="160"/>
      <c r="D20" s="283" t="s">
        <v>524</v>
      </c>
      <c r="E20" s="283" t="s">
        <v>401</v>
      </c>
      <c r="F20" s="283" t="s">
        <v>120</v>
      </c>
      <c r="G20" s="246" t="s">
        <v>108</v>
      </c>
      <c r="H20" s="294">
        <v>10</v>
      </c>
      <c r="I20" s="323">
        <f>+J16+1</f>
        <v>45847</v>
      </c>
      <c r="J20" s="322">
        <f>IFERROR(DATE(YEAR(I20),MONTH(I20),DAY(I20))+H20,"0")</f>
        <v>45857</v>
      </c>
      <c r="K20" s="245" t="s">
        <v>296</v>
      </c>
      <c r="L20" s="13" t="s">
        <v>297</v>
      </c>
    </row>
    <row r="21" spans="1:12" ht="159" customHeight="1" x14ac:dyDescent="0.25">
      <c r="A21" s="274" t="s">
        <v>145</v>
      </c>
      <c r="B21" s="327" t="s">
        <v>298</v>
      </c>
      <c r="C21" s="160"/>
      <c r="D21" s="283" t="s">
        <v>524</v>
      </c>
      <c r="E21" s="283"/>
      <c r="F21" s="283" t="s">
        <v>299</v>
      </c>
      <c r="G21" s="283"/>
      <c r="H21" s="269">
        <v>10</v>
      </c>
      <c r="I21" s="265">
        <f>+J20+1</f>
        <v>45858</v>
      </c>
      <c r="J21" s="265">
        <f>IFERROR(DATE(YEAR(I21),MONTH(I21),DAY(I21))+H21,"0")</f>
        <v>45868</v>
      </c>
      <c r="K21" s="241" t="s">
        <v>300</v>
      </c>
      <c r="L21" s="18" t="s">
        <v>301</v>
      </c>
    </row>
    <row r="22" spans="1:12" ht="40.5" x14ac:dyDescent="0.25">
      <c r="A22" s="274" t="s">
        <v>148</v>
      </c>
      <c r="B22" s="327" t="s">
        <v>302</v>
      </c>
      <c r="C22" s="160"/>
      <c r="D22" s="276" t="s">
        <v>524</v>
      </c>
      <c r="E22" s="276"/>
      <c r="F22" s="208"/>
      <c r="G22" s="276"/>
      <c r="H22" s="269">
        <v>10</v>
      </c>
      <c r="I22" s="265">
        <f>+J21+1</f>
        <v>45869</v>
      </c>
      <c r="J22" s="265">
        <f>IFERROR(DATE(YEAR(I22),MONTH(I22),DAY(I22))+H22,"0")</f>
        <v>45879</v>
      </c>
      <c r="K22" s="241"/>
      <c r="L22" s="241"/>
    </row>
    <row r="23" spans="1:12" ht="82.5" x14ac:dyDescent="0.25">
      <c r="A23" s="274" t="s">
        <v>303</v>
      </c>
      <c r="B23" s="327" t="s">
        <v>304</v>
      </c>
      <c r="C23" s="160"/>
      <c r="D23" s="276" t="s">
        <v>524</v>
      </c>
      <c r="E23" s="276" t="s">
        <v>305</v>
      </c>
      <c r="F23" s="276" t="s">
        <v>306</v>
      </c>
      <c r="G23" s="276" t="s">
        <v>108</v>
      </c>
      <c r="H23" s="269">
        <v>10</v>
      </c>
      <c r="I23" s="265">
        <f>+J22+1</f>
        <v>45880</v>
      </c>
      <c r="J23" s="265">
        <f>IFERROR(DATE(YEAR(I23),MONTH(I23),DAY(I23))+H23,"0")</f>
        <v>45890</v>
      </c>
      <c r="K23" s="13" t="s">
        <v>471</v>
      </c>
      <c r="L23" s="241" t="s">
        <v>307</v>
      </c>
    </row>
    <row r="24" spans="1:12" ht="18.75" x14ac:dyDescent="0.25">
      <c r="A24" s="69">
        <v>2</v>
      </c>
      <c r="B24" s="460" t="s">
        <v>308</v>
      </c>
      <c r="C24" s="460"/>
      <c r="D24" s="460"/>
      <c r="E24" s="460"/>
      <c r="F24" s="460"/>
      <c r="G24" s="460"/>
      <c r="H24" s="283"/>
      <c r="I24" s="323"/>
      <c r="J24" s="322"/>
      <c r="K24" s="288"/>
      <c r="L24" s="288"/>
    </row>
    <row r="25" spans="1:12" ht="202.5" customHeight="1" x14ac:dyDescent="0.25">
      <c r="A25" s="274" t="s">
        <v>155</v>
      </c>
      <c r="B25" s="327" t="s">
        <v>309</v>
      </c>
      <c r="C25" s="160"/>
      <c r="D25" s="276" t="s">
        <v>524</v>
      </c>
      <c r="E25" s="276"/>
      <c r="F25" s="208" t="s">
        <v>310</v>
      </c>
      <c r="G25" s="263"/>
      <c r="H25" s="294">
        <v>20</v>
      </c>
      <c r="I25" s="323">
        <f>+J23+1</f>
        <v>45891</v>
      </c>
      <c r="J25" s="322">
        <f t="shared" ref="J25:J31" si="1">IFERROR(DATE(YEAR(I25),MONTH(I25),DAY(I25))+H25,"0")</f>
        <v>45911</v>
      </c>
      <c r="K25" s="288" t="s">
        <v>311</v>
      </c>
      <c r="L25" s="288" t="s">
        <v>312</v>
      </c>
    </row>
    <row r="26" spans="1:12" ht="146.25" customHeight="1" x14ac:dyDescent="0.25">
      <c r="A26" s="274" t="s">
        <v>158</v>
      </c>
      <c r="B26" s="327" t="s">
        <v>313</v>
      </c>
      <c r="C26" s="160"/>
      <c r="D26" s="276" t="s">
        <v>524</v>
      </c>
      <c r="E26" s="276" t="s">
        <v>314</v>
      </c>
      <c r="F26" s="276" t="s">
        <v>315</v>
      </c>
      <c r="G26" s="276" t="s">
        <v>108</v>
      </c>
      <c r="H26" s="294">
        <v>10</v>
      </c>
      <c r="I26" s="323">
        <f t="shared" ref="I26:I31" si="2">+J25+1</f>
        <v>45912</v>
      </c>
      <c r="J26" s="322">
        <f t="shared" si="1"/>
        <v>45922</v>
      </c>
      <c r="K26" s="288" t="s">
        <v>316</v>
      </c>
      <c r="L26" s="288"/>
    </row>
    <row r="27" spans="1:12" ht="146.25" customHeight="1" x14ac:dyDescent="0.25">
      <c r="A27" s="274" t="s">
        <v>162</v>
      </c>
      <c r="B27" s="327" t="s">
        <v>317</v>
      </c>
      <c r="C27" s="160"/>
      <c r="D27" s="276" t="s">
        <v>108</v>
      </c>
      <c r="E27" s="276"/>
      <c r="F27" s="276"/>
      <c r="G27" s="263"/>
      <c r="H27" s="283">
        <v>10</v>
      </c>
      <c r="I27" s="323">
        <f t="shared" si="2"/>
        <v>45923</v>
      </c>
      <c r="J27" s="322">
        <f t="shared" si="1"/>
        <v>45933</v>
      </c>
      <c r="K27" s="288" t="s">
        <v>316</v>
      </c>
      <c r="L27" s="288"/>
    </row>
    <row r="28" spans="1:12" ht="222" customHeight="1" x14ac:dyDescent="0.25">
      <c r="A28" s="274" t="s">
        <v>318</v>
      </c>
      <c r="B28" s="327" t="s">
        <v>319</v>
      </c>
      <c r="C28" s="160"/>
      <c r="D28" s="276" t="s">
        <v>524</v>
      </c>
      <c r="E28" s="276" t="s">
        <v>320</v>
      </c>
      <c r="F28" s="276"/>
      <c r="G28" s="276"/>
      <c r="H28" s="283">
        <v>10</v>
      </c>
      <c r="I28" s="323">
        <f t="shared" si="2"/>
        <v>45934</v>
      </c>
      <c r="J28" s="322">
        <f t="shared" si="1"/>
        <v>45944</v>
      </c>
      <c r="K28" s="288" t="s">
        <v>321</v>
      </c>
      <c r="L28" s="288"/>
    </row>
    <row r="29" spans="1:12" ht="219.75" customHeight="1" x14ac:dyDescent="0.25">
      <c r="A29" s="274" t="s">
        <v>322</v>
      </c>
      <c r="B29" s="327" t="s">
        <v>323</v>
      </c>
      <c r="C29" s="160"/>
      <c r="D29" s="276" t="s">
        <v>524</v>
      </c>
      <c r="E29" s="276" t="s">
        <v>320</v>
      </c>
      <c r="F29" s="276"/>
      <c r="G29" s="276"/>
      <c r="H29" s="283">
        <v>3</v>
      </c>
      <c r="I29" s="323">
        <f t="shared" si="2"/>
        <v>45945</v>
      </c>
      <c r="J29" s="322">
        <f t="shared" si="1"/>
        <v>45948</v>
      </c>
      <c r="K29" s="288" t="s">
        <v>324</v>
      </c>
      <c r="L29" s="288"/>
    </row>
    <row r="30" spans="1:12" ht="409.5" customHeight="1" x14ac:dyDescent="0.25">
      <c r="A30" s="274" t="s">
        <v>325</v>
      </c>
      <c r="B30" s="327" t="s">
        <v>326</v>
      </c>
      <c r="C30" s="160"/>
      <c r="D30" s="276" t="s">
        <v>320</v>
      </c>
      <c r="E30" s="276"/>
      <c r="F30" s="276"/>
      <c r="G30" s="276"/>
      <c r="H30" s="283">
        <v>5</v>
      </c>
      <c r="I30" s="323">
        <f t="shared" si="2"/>
        <v>45949</v>
      </c>
      <c r="J30" s="322">
        <f t="shared" si="1"/>
        <v>45954</v>
      </c>
      <c r="K30" s="245" t="s">
        <v>327</v>
      </c>
      <c r="L30" s="241" t="s">
        <v>328</v>
      </c>
    </row>
    <row r="31" spans="1:12" ht="333" customHeight="1" x14ac:dyDescent="0.25">
      <c r="A31" s="274" t="s">
        <v>329</v>
      </c>
      <c r="B31" s="327" t="s">
        <v>330</v>
      </c>
      <c r="C31" s="160"/>
      <c r="D31" s="276" t="s">
        <v>320</v>
      </c>
      <c r="E31" s="276"/>
      <c r="F31" s="276"/>
      <c r="G31" s="276"/>
      <c r="H31" s="283">
        <v>30</v>
      </c>
      <c r="I31" s="323">
        <f t="shared" si="2"/>
        <v>45955</v>
      </c>
      <c r="J31" s="322">
        <f t="shared" si="1"/>
        <v>45985</v>
      </c>
      <c r="K31" s="13" t="s">
        <v>331</v>
      </c>
      <c r="L31" s="245" t="s">
        <v>332</v>
      </c>
    </row>
    <row r="32" spans="1:12" ht="204" customHeight="1" x14ac:dyDescent="0.25">
      <c r="A32" s="274" t="s">
        <v>333</v>
      </c>
      <c r="B32" s="327" t="s">
        <v>334</v>
      </c>
      <c r="C32" s="160"/>
      <c r="D32" s="276" t="s">
        <v>335</v>
      </c>
      <c r="E32" s="276" t="s">
        <v>320</v>
      </c>
      <c r="F32" s="276"/>
      <c r="G32" s="276"/>
      <c r="H32" s="283"/>
      <c r="I32" s="323"/>
      <c r="J32" s="322"/>
      <c r="K32" s="288" t="s">
        <v>336</v>
      </c>
      <c r="L32" s="288"/>
    </row>
    <row r="33" spans="1:12" ht="364.5" customHeight="1" x14ac:dyDescent="0.25">
      <c r="A33" s="274" t="s">
        <v>333</v>
      </c>
      <c r="B33" s="327" t="s">
        <v>337</v>
      </c>
      <c r="C33" s="160"/>
      <c r="D33" s="276" t="s">
        <v>320</v>
      </c>
      <c r="E33" s="276"/>
      <c r="F33" s="276"/>
      <c r="G33" s="276"/>
      <c r="H33" s="283"/>
      <c r="I33" s="323"/>
      <c r="J33" s="322"/>
      <c r="K33" s="218" t="s">
        <v>338</v>
      </c>
      <c r="L33" s="13" t="s">
        <v>339</v>
      </c>
    </row>
    <row r="34" spans="1:12" ht="206.25" x14ac:dyDescent="0.25">
      <c r="A34" s="274" t="s">
        <v>333</v>
      </c>
      <c r="B34" s="327" t="s">
        <v>340</v>
      </c>
      <c r="C34" s="160"/>
      <c r="D34" s="276" t="s">
        <v>335</v>
      </c>
      <c r="E34" s="276" t="s">
        <v>320</v>
      </c>
      <c r="F34" s="276" t="s">
        <v>341</v>
      </c>
      <c r="G34" s="276"/>
      <c r="H34" s="283"/>
      <c r="I34" s="323"/>
      <c r="J34" s="322"/>
      <c r="K34" s="288" t="s">
        <v>342</v>
      </c>
      <c r="L34" s="245"/>
    </row>
    <row r="35" spans="1:12" ht="375" x14ac:dyDescent="0.25">
      <c r="A35" s="274" t="s">
        <v>343</v>
      </c>
      <c r="B35" s="304" t="s">
        <v>344</v>
      </c>
      <c r="C35" s="160"/>
      <c r="D35" s="302" t="s">
        <v>320</v>
      </c>
      <c r="E35" s="302" t="s">
        <v>335</v>
      </c>
      <c r="F35" s="302" t="s">
        <v>665</v>
      </c>
      <c r="G35" s="276"/>
      <c r="H35" s="283">
        <v>1</v>
      </c>
      <c r="I35" s="323">
        <f>+J31+1</f>
        <v>45986</v>
      </c>
      <c r="J35" s="322">
        <f>IFERROR(DATE(YEAR(I35),MONTH(I35),DAY(I35))+H35,"0")</f>
        <v>45987</v>
      </c>
      <c r="K35" s="288" t="s">
        <v>345</v>
      </c>
      <c r="L35" s="288"/>
    </row>
    <row r="36" spans="1:12" x14ac:dyDescent="0.25">
      <c r="A36" s="69">
        <v>3</v>
      </c>
      <c r="B36" s="465" t="s">
        <v>346</v>
      </c>
      <c r="C36" s="465"/>
      <c r="D36" s="465"/>
      <c r="E36" s="465"/>
      <c r="F36" s="465"/>
      <c r="G36" s="208"/>
      <c r="H36" s="283"/>
      <c r="I36" s="323"/>
      <c r="J36" s="322"/>
      <c r="K36" s="288"/>
      <c r="L36" s="288"/>
    </row>
    <row r="37" spans="1:12" ht="189" x14ac:dyDescent="0.25">
      <c r="A37" s="274" t="s">
        <v>166</v>
      </c>
      <c r="B37" s="327" t="s">
        <v>347</v>
      </c>
      <c r="C37" s="160"/>
      <c r="D37" s="263" t="s">
        <v>108</v>
      </c>
      <c r="E37" s="276"/>
      <c r="F37" s="276"/>
      <c r="G37" s="276"/>
      <c r="H37" s="276">
        <v>5</v>
      </c>
      <c r="I37" s="265">
        <f>+J35+1</f>
        <v>45988</v>
      </c>
      <c r="J37" s="265">
        <f t="shared" ref="J37:J43" si="3">IFERROR(DATE(YEAR(I37),MONTH(I37),DAY(I37))+H37,"0")</f>
        <v>45993</v>
      </c>
      <c r="K37" s="281" t="s">
        <v>348</v>
      </c>
      <c r="L37" s="288"/>
    </row>
    <row r="38" spans="1:12" ht="150" x14ac:dyDescent="0.25">
      <c r="A38" s="274" t="s">
        <v>170</v>
      </c>
      <c r="B38" s="327" t="s">
        <v>349</v>
      </c>
      <c r="C38" s="160"/>
      <c r="D38" s="263" t="s">
        <v>350</v>
      </c>
      <c r="E38" s="276" t="s">
        <v>351</v>
      </c>
      <c r="F38" s="276"/>
      <c r="G38" s="276"/>
      <c r="H38" s="276">
        <v>5</v>
      </c>
      <c r="I38" s="265">
        <f t="shared" ref="I38:I43" si="4">+J37+1</f>
        <v>45994</v>
      </c>
      <c r="J38" s="265">
        <f t="shared" si="3"/>
        <v>45999</v>
      </c>
      <c r="K38" s="293" t="s">
        <v>352</v>
      </c>
      <c r="L38" s="288"/>
    </row>
    <row r="39" spans="1:12" ht="93.75" x14ac:dyDescent="0.25">
      <c r="A39" s="274" t="s">
        <v>174</v>
      </c>
      <c r="B39" s="327" t="s">
        <v>353</v>
      </c>
      <c r="C39" s="160"/>
      <c r="D39" s="276" t="s">
        <v>351</v>
      </c>
      <c r="E39" s="276"/>
      <c r="F39" s="276"/>
      <c r="G39" s="276"/>
      <c r="H39" s="276">
        <v>90</v>
      </c>
      <c r="I39" s="265">
        <f t="shared" si="4"/>
        <v>46000</v>
      </c>
      <c r="J39" s="265">
        <f t="shared" si="3"/>
        <v>46090</v>
      </c>
      <c r="K39" s="293" t="s">
        <v>354</v>
      </c>
      <c r="L39" s="288" t="s">
        <v>355</v>
      </c>
    </row>
    <row r="40" spans="1:12" ht="93.75" x14ac:dyDescent="0.25">
      <c r="A40" s="274" t="s">
        <v>177</v>
      </c>
      <c r="B40" s="327" t="s">
        <v>356</v>
      </c>
      <c r="C40" s="160"/>
      <c r="D40" s="276" t="s">
        <v>350</v>
      </c>
      <c r="E40" s="208" t="s">
        <v>524</v>
      </c>
      <c r="F40" s="276"/>
      <c r="G40" s="276"/>
      <c r="H40" s="276">
        <v>5</v>
      </c>
      <c r="I40" s="265">
        <f t="shared" si="4"/>
        <v>46091</v>
      </c>
      <c r="J40" s="265">
        <f t="shared" si="3"/>
        <v>46096</v>
      </c>
      <c r="K40" s="293" t="s">
        <v>357</v>
      </c>
      <c r="L40" s="288"/>
    </row>
    <row r="41" spans="1:12" ht="300" x14ac:dyDescent="0.25">
      <c r="A41" s="274" t="s">
        <v>180</v>
      </c>
      <c r="B41" s="327" t="s">
        <v>358</v>
      </c>
      <c r="C41" s="160"/>
      <c r="D41" s="208" t="s">
        <v>524</v>
      </c>
      <c r="E41" s="276"/>
      <c r="F41" s="276"/>
      <c r="G41" s="263" t="s">
        <v>108</v>
      </c>
      <c r="H41" s="276">
        <v>30</v>
      </c>
      <c r="I41" s="265">
        <f t="shared" si="4"/>
        <v>46097</v>
      </c>
      <c r="J41" s="265">
        <f t="shared" si="3"/>
        <v>46127</v>
      </c>
      <c r="K41" s="324" t="s">
        <v>550</v>
      </c>
      <c r="L41" s="288" t="s">
        <v>360</v>
      </c>
    </row>
    <row r="42" spans="1:12" ht="131.25" x14ac:dyDescent="0.25">
      <c r="A42" s="274" t="s">
        <v>183</v>
      </c>
      <c r="B42" s="327" t="s">
        <v>361</v>
      </c>
      <c r="C42" s="160"/>
      <c r="D42" s="208" t="s">
        <v>524</v>
      </c>
      <c r="E42" s="276" t="s">
        <v>549</v>
      </c>
      <c r="F42" s="276"/>
      <c r="G42" s="276"/>
      <c r="H42" s="276">
        <v>10</v>
      </c>
      <c r="I42" s="265">
        <f t="shared" si="4"/>
        <v>46128</v>
      </c>
      <c r="J42" s="265">
        <f t="shared" si="3"/>
        <v>46138</v>
      </c>
      <c r="K42" s="245" t="s">
        <v>363</v>
      </c>
      <c r="L42" s="288" t="s">
        <v>364</v>
      </c>
    </row>
    <row r="43" spans="1:12" ht="243.75" x14ac:dyDescent="0.25">
      <c r="A43" s="69" t="s">
        <v>114</v>
      </c>
      <c r="B43" s="338" t="s">
        <v>365</v>
      </c>
      <c r="C43" s="292"/>
      <c r="D43" s="276" t="s">
        <v>172</v>
      </c>
      <c r="E43" s="276" t="s">
        <v>268</v>
      </c>
      <c r="F43" s="276" t="s">
        <v>366</v>
      </c>
      <c r="G43" s="276"/>
      <c r="H43" s="276">
        <f>4*30</f>
        <v>120</v>
      </c>
      <c r="I43" s="265">
        <f t="shared" si="4"/>
        <v>46139</v>
      </c>
      <c r="J43" s="159">
        <f t="shared" si="3"/>
        <v>46259</v>
      </c>
      <c r="K43" s="245"/>
      <c r="L43" s="245" t="s">
        <v>367</v>
      </c>
    </row>
    <row r="44" spans="1:12" ht="18.75" x14ac:dyDescent="0.25">
      <c r="A44" s="69" t="s">
        <v>125</v>
      </c>
      <c r="B44" s="460" t="s">
        <v>368</v>
      </c>
      <c r="C44" s="460"/>
      <c r="D44" s="460"/>
      <c r="E44" s="460"/>
      <c r="F44" s="460"/>
      <c r="G44" s="460"/>
      <c r="H44" s="283"/>
      <c r="I44" s="284"/>
      <c r="J44" s="159"/>
      <c r="K44" s="288"/>
      <c r="L44" s="288"/>
    </row>
    <row r="45" spans="1:12" ht="18.75" x14ac:dyDescent="0.25">
      <c r="A45" s="69">
        <v>1</v>
      </c>
      <c r="B45" s="460" t="s">
        <v>369</v>
      </c>
      <c r="C45" s="460"/>
      <c r="D45" s="460"/>
      <c r="E45" s="460"/>
      <c r="F45" s="460"/>
      <c r="G45" s="460"/>
      <c r="H45" s="283"/>
      <c r="I45" s="284"/>
      <c r="J45" s="159"/>
      <c r="K45" s="288"/>
      <c r="L45" s="288"/>
    </row>
    <row r="46" spans="1:12" ht="70.5" customHeight="1" x14ac:dyDescent="0.25">
      <c r="A46" s="274" t="s">
        <v>141</v>
      </c>
      <c r="B46" s="339" t="s">
        <v>370</v>
      </c>
      <c r="C46" s="169"/>
      <c r="D46" s="161" t="s">
        <v>172</v>
      </c>
      <c r="E46" s="161" t="s">
        <v>268</v>
      </c>
      <c r="F46" s="161" t="s">
        <v>524</v>
      </c>
      <c r="G46" s="161"/>
      <c r="H46" s="276">
        <f>3*30</f>
        <v>90</v>
      </c>
      <c r="I46" s="159">
        <f>+J43+1</f>
        <v>46260</v>
      </c>
      <c r="J46" s="159">
        <f t="shared" ref="J46:J52" si="5">IFERROR(DATE(YEAR(I46),MONTH(I46),DAY(I46))+H46,"0")</f>
        <v>46350</v>
      </c>
      <c r="K46" s="288"/>
      <c r="L46" s="288"/>
    </row>
    <row r="47" spans="1:12" ht="70.5" customHeight="1" x14ac:dyDescent="0.25">
      <c r="A47" s="274" t="s">
        <v>145</v>
      </c>
      <c r="B47" s="339" t="s">
        <v>371</v>
      </c>
      <c r="C47" s="169"/>
      <c r="D47" s="161" t="s">
        <v>172</v>
      </c>
      <c r="E47" s="161" t="s">
        <v>268</v>
      </c>
      <c r="F47" s="161" t="s">
        <v>527</v>
      </c>
      <c r="G47" s="161"/>
      <c r="H47" s="276">
        <v>20</v>
      </c>
      <c r="I47" s="159">
        <f t="shared" ref="I47:I52" si="6">+J46+1</f>
        <v>46351</v>
      </c>
      <c r="J47" s="159">
        <f t="shared" si="5"/>
        <v>46371</v>
      </c>
      <c r="K47" s="288"/>
      <c r="L47" s="288"/>
    </row>
    <row r="48" spans="1:12" ht="70.5" customHeight="1" x14ac:dyDescent="0.25">
      <c r="A48" s="274" t="s">
        <v>148</v>
      </c>
      <c r="B48" s="339" t="s">
        <v>372</v>
      </c>
      <c r="C48" s="169"/>
      <c r="D48" s="161" t="s">
        <v>172</v>
      </c>
      <c r="E48" s="161" t="s">
        <v>269</v>
      </c>
      <c r="F48" s="161" t="s">
        <v>268</v>
      </c>
      <c r="G48" s="161"/>
      <c r="H48" s="276">
        <v>15</v>
      </c>
      <c r="I48" s="159">
        <f t="shared" si="6"/>
        <v>46372</v>
      </c>
      <c r="J48" s="159">
        <f t="shared" si="5"/>
        <v>46387</v>
      </c>
      <c r="K48" s="288"/>
      <c r="L48" s="288"/>
    </row>
    <row r="49" spans="1:12" ht="49.5" customHeight="1" x14ac:dyDescent="0.25">
      <c r="A49" s="274" t="s">
        <v>303</v>
      </c>
      <c r="B49" s="339" t="s">
        <v>373</v>
      </c>
      <c r="C49" s="169"/>
      <c r="D49" s="161" t="s">
        <v>172</v>
      </c>
      <c r="E49" s="161" t="s">
        <v>268</v>
      </c>
      <c r="F49" s="161" t="s">
        <v>268</v>
      </c>
      <c r="G49" s="161" t="s">
        <v>172</v>
      </c>
      <c r="H49" s="276">
        <v>7</v>
      </c>
      <c r="I49" s="159">
        <f t="shared" si="6"/>
        <v>46388</v>
      </c>
      <c r="J49" s="159">
        <f t="shared" si="5"/>
        <v>46395</v>
      </c>
      <c r="K49" s="288"/>
      <c r="L49" s="288"/>
    </row>
    <row r="50" spans="1:12" ht="60.75" x14ac:dyDescent="0.25">
      <c r="A50" s="274" t="s">
        <v>374</v>
      </c>
      <c r="B50" s="339" t="s">
        <v>375</v>
      </c>
      <c r="C50" s="169"/>
      <c r="D50" s="161" t="s">
        <v>172</v>
      </c>
      <c r="E50" s="161" t="s">
        <v>268</v>
      </c>
      <c r="F50" s="161" t="s">
        <v>269</v>
      </c>
      <c r="G50" s="161" t="s">
        <v>172</v>
      </c>
      <c r="H50" s="276">
        <v>30</v>
      </c>
      <c r="I50" s="159">
        <f t="shared" si="6"/>
        <v>46396</v>
      </c>
      <c r="J50" s="159">
        <f t="shared" si="5"/>
        <v>46426</v>
      </c>
      <c r="K50" s="288"/>
      <c r="L50" s="288"/>
    </row>
    <row r="51" spans="1:12" ht="49.5" customHeight="1" x14ac:dyDescent="0.25">
      <c r="A51" s="274" t="s">
        <v>376</v>
      </c>
      <c r="B51" s="339" t="s">
        <v>377</v>
      </c>
      <c r="C51" s="169"/>
      <c r="D51" s="161" t="s">
        <v>172</v>
      </c>
      <c r="E51" s="161" t="s">
        <v>268</v>
      </c>
      <c r="F51" s="161" t="s">
        <v>269</v>
      </c>
      <c r="G51" s="161" t="s">
        <v>172</v>
      </c>
      <c r="H51" s="276">
        <v>20</v>
      </c>
      <c r="I51" s="159">
        <f t="shared" si="6"/>
        <v>46427</v>
      </c>
      <c r="J51" s="159">
        <f t="shared" si="5"/>
        <v>46447</v>
      </c>
      <c r="K51" s="288"/>
      <c r="L51" s="288"/>
    </row>
    <row r="52" spans="1:12" ht="27.75" customHeight="1" x14ac:dyDescent="0.25">
      <c r="A52" s="69" t="s">
        <v>137</v>
      </c>
      <c r="B52" s="465" t="s">
        <v>378</v>
      </c>
      <c r="C52" s="465"/>
      <c r="D52" s="465"/>
      <c r="E52" s="465"/>
      <c r="F52" s="465"/>
      <c r="G52" s="465"/>
      <c r="H52" s="283">
        <v>30</v>
      </c>
      <c r="I52" s="159">
        <f t="shared" si="6"/>
        <v>46448</v>
      </c>
      <c r="J52" s="159">
        <f t="shared" si="5"/>
        <v>46478</v>
      </c>
      <c r="K52" s="288"/>
      <c r="L52" s="288"/>
    </row>
    <row r="53" spans="1:12" ht="33" x14ac:dyDescent="0.25">
      <c r="A53" s="274">
        <v>1</v>
      </c>
      <c r="B53" s="327" t="s">
        <v>379</v>
      </c>
      <c r="C53" s="160"/>
      <c r="D53" s="276" t="s">
        <v>172</v>
      </c>
      <c r="E53" s="276" t="s">
        <v>268</v>
      </c>
      <c r="F53" s="276" t="s">
        <v>380</v>
      </c>
      <c r="G53" s="276"/>
      <c r="H53" s="283"/>
      <c r="I53" s="284"/>
      <c r="J53" s="159"/>
      <c r="K53" s="288"/>
      <c r="L53" s="288"/>
    </row>
    <row r="54" spans="1:12" ht="66" x14ac:dyDescent="0.25">
      <c r="A54" s="274">
        <v>2</v>
      </c>
      <c r="B54" s="327" t="s">
        <v>381</v>
      </c>
      <c r="C54" s="160"/>
      <c r="D54" s="276" t="s">
        <v>172</v>
      </c>
      <c r="E54" s="276" t="s">
        <v>268</v>
      </c>
      <c r="F54" s="276" t="s">
        <v>526</v>
      </c>
      <c r="G54" s="276"/>
      <c r="H54" s="283"/>
      <c r="I54" s="284"/>
      <c r="J54" s="159"/>
      <c r="K54" s="288"/>
      <c r="L54" s="288"/>
    </row>
    <row r="55" spans="1:12" ht="118.15" customHeight="1" x14ac:dyDescent="0.25">
      <c r="A55" s="274">
        <v>3</v>
      </c>
      <c r="B55" s="327" t="s">
        <v>383</v>
      </c>
      <c r="C55" s="160"/>
      <c r="D55" s="276" t="s">
        <v>172</v>
      </c>
      <c r="E55" s="276" t="s">
        <v>268</v>
      </c>
      <c r="F55" s="161" t="s">
        <v>525</v>
      </c>
      <c r="G55" s="276"/>
      <c r="H55" s="283"/>
      <c r="I55" s="284"/>
      <c r="J55" s="159"/>
      <c r="K55" s="288"/>
      <c r="L55" s="288"/>
    </row>
    <row r="56" spans="1:12" ht="108" customHeight="1" x14ac:dyDescent="0.25">
      <c r="A56" s="274">
        <v>4</v>
      </c>
      <c r="B56" s="327" t="s">
        <v>384</v>
      </c>
      <c r="C56" s="160"/>
      <c r="D56" s="276" t="s">
        <v>172</v>
      </c>
      <c r="E56" s="276" t="s">
        <v>268</v>
      </c>
      <c r="F56" s="161" t="s">
        <v>525</v>
      </c>
      <c r="G56" s="276"/>
      <c r="H56" s="283"/>
      <c r="I56" s="284"/>
      <c r="J56" s="159"/>
      <c r="K56" s="288"/>
      <c r="L56" s="288"/>
    </row>
    <row r="57" spans="1:12" ht="36.75" customHeight="1" x14ac:dyDescent="0.25">
      <c r="A57" s="69" t="s">
        <v>385</v>
      </c>
      <c r="B57" s="465" t="s">
        <v>386</v>
      </c>
      <c r="C57" s="465"/>
      <c r="D57" s="465"/>
      <c r="E57" s="465"/>
      <c r="F57" s="465"/>
      <c r="G57" s="465"/>
      <c r="H57" s="291">
        <f>6*30</f>
        <v>180</v>
      </c>
      <c r="I57" s="159">
        <f>+J52+1</f>
        <v>46479</v>
      </c>
      <c r="J57" s="159">
        <f>IFERROR(DATE(YEAR(I57),MONTH(I57),DAY(I57))+H57,"0")</f>
        <v>46659</v>
      </c>
      <c r="K57" s="288"/>
      <c r="L57" s="288"/>
    </row>
    <row r="58" spans="1:12" ht="36.75" customHeight="1" x14ac:dyDescent="0.25">
      <c r="A58" s="69" t="s">
        <v>387</v>
      </c>
      <c r="B58" s="465" t="s">
        <v>388</v>
      </c>
      <c r="C58" s="465"/>
      <c r="D58" s="465"/>
      <c r="E58" s="465"/>
      <c r="F58" s="465"/>
      <c r="G58" s="465"/>
      <c r="H58" s="289">
        <v>30</v>
      </c>
      <c r="I58" s="159">
        <f>+J57+1</f>
        <v>46660</v>
      </c>
      <c r="J58" s="159">
        <f>IFERROR(DATE(YEAR(I58),MONTH(I58),DAY(I58))+H58,"0")</f>
        <v>46690</v>
      </c>
      <c r="K58" s="288"/>
      <c r="L58" s="288"/>
    </row>
    <row r="59" spans="1:12" ht="60.75" x14ac:dyDescent="0.25">
      <c r="A59" s="274">
        <v>1</v>
      </c>
      <c r="B59" s="327" t="s">
        <v>389</v>
      </c>
      <c r="C59" s="160"/>
      <c r="D59" s="11" t="s">
        <v>172</v>
      </c>
      <c r="E59" s="11" t="s">
        <v>269</v>
      </c>
      <c r="F59" s="11" t="s">
        <v>524</v>
      </c>
      <c r="G59" s="276"/>
      <c r="H59" s="283"/>
      <c r="I59" s="284"/>
      <c r="J59" s="159"/>
      <c r="K59" s="288"/>
      <c r="L59" s="288"/>
    </row>
    <row r="60" spans="1:12" ht="66" x14ac:dyDescent="0.25">
      <c r="A60" s="274">
        <v>2</v>
      </c>
      <c r="B60" s="327" t="s">
        <v>390</v>
      </c>
      <c r="C60" s="160"/>
      <c r="D60" s="11" t="s">
        <v>172</v>
      </c>
      <c r="E60" s="11" t="s">
        <v>382</v>
      </c>
      <c r="F60" s="11" t="s">
        <v>522</v>
      </c>
      <c r="G60" s="276"/>
      <c r="H60" s="283"/>
      <c r="I60" s="284"/>
      <c r="J60" s="159"/>
      <c r="K60" s="288"/>
      <c r="L60" s="288"/>
    </row>
    <row r="61" spans="1:12" ht="66" x14ac:dyDescent="0.25">
      <c r="A61" s="274">
        <v>3</v>
      </c>
      <c r="B61" s="327" t="s">
        <v>391</v>
      </c>
      <c r="C61" s="160"/>
      <c r="D61" s="11" t="s">
        <v>172</v>
      </c>
      <c r="E61" s="11" t="s">
        <v>382</v>
      </c>
      <c r="F61" s="11" t="s">
        <v>522</v>
      </c>
      <c r="G61" s="276"/>
      <c r="H61" s="283"/>
      <c r="I61" s="284"/>
      <c r="J61" s="159"/>
      <c r="K61" s="288"/>
      <c r="L61" s="288"/>
    </row>
    <row r="62" spans="1:12" ht="66" x14ac:dyDescent="0.25">
      <c r="A62" s="274">
        <v>4</v>
      </c>
      <c r="B62" s="327" t="s">
        <v>392</v>
      </c>
      <c r="C62" s="160"/>
      <c r="D62" s="11" t="s">
        <v>172</v>
      </c>
      <c r="E62" s="11" t="s">
        <v>523</v>
      </c>
      <c r="F62" s="11" t="s">
        <v>522</v>
      </c>
      <c r="G62" s="276"/>
      <c r="H62" s="283"/>
      <c r="I62" s="284"/>
      <c r="J62" s="159"/>
      <c r="K62" s="288"/>
      <c r="L62" s="288"/>
    </row>
    <row r="63" spans="1:12" ht="66" x14ac:dyDescent="0.25">
      <c r="A63" s="274">
        <v>5</v>
      </c>
      <c r="B63" s="327" t="s">
        <v>394</v>
      </c>
      <c r="C63" s="160"/>
      <c r="D63" s="11" t="s">
        <v>172</v>
      </c>
      <c r="E63" s="11" t="s">
        <v>395</v>
      </c>
      <c r="F63" s="11" t="s">
        <v>522</v>
      </c>
      <c r="G63" s="276"/>
      <c r="H63" s="283"/>
      <c r="I63" s="284"/>
      <c r="J63" s="159"/>
      <c r="K63" s="288"/>
      <c r="L63" s="288"/>
    </row>
    <row r="64" spans="1:12" ht="66" x14ac:dyDescent="0.25">
      <c r="A64" s="274">
        <v>6</v>
      </c>
      <c r="B64" s="327" t="s">
        <v>396</v>
      </c>
      <c r="C64" s="160"/>
      <c r="D64" s="11" t="s">
        <v>172</v>
      </c>
      <c r="E64" s="11" t="s">
        <v>395</v>
      </c>
      <c r="F64" s="11" t="s">
        <v>522</v>
      </c>
      <c r="G64" s="276"/>
      <c r="H64" s="283"/>
      <c r="I64" s="284"/>
      <c r="J64" s="159"/>
      <c r="K64" s="288"/>
      <c r="L64" s="288"/>
    </row>
    <row r="65" spans="1:12" x14ac:dyDescent="0.25">
      <c r="A65" s="69" t="s">
        <v>397</v>
      </c>
      <c r="B65" s="467" t="s">
        <v>398</v>
      </c>
      <c r="C65" s="467"/>
      <c r="D65" s="467"/>
      <c r="E65" s="467"/>
      <c r="F65" s="467"/>
      <c r="G65" s="467"/>
      <c r="H65" s="283"/>
      <c r="I65" s="284"/>
      <c r="J65" s="159"/>
      <c r="K65" s="288"/>
      <c r="L65" s="288"/>
    </row>
    <row r="66" spans="1:12" ht="78" customHeight="1" x14ac:dyDescent="0.25">
      <c r="A66" s="274">
        <v>1</v>
      </c>
      <c r="B66" s="327" t="s">
        <v>399</v>
      </c>
      <c r="C66" s="160"/>
      <c r="D66" s="276" t="s">
        <v>172</v>
      </c>
      <c r="E66" s="276" t="s">
        <v>521</v>
      </c>
      <c r="F66" s="276"/>
      <c r="G66" s="276"/>
      <c r="H66" s="283">
        <v>20</v>
      </c>
      <c r="I66" s="159">
        <f>+J58+1</f>
        <v>46691</v>
      </c>
      <c r="J66" s="159">
        <f>IFERROR(DATE(YEAR(I66),MONTH(I66),DAY(I66))+H66,"0")</f>
        <v>46711</v>
      </c>
      <c r="K66" s="288"/>
      <c r="L66" s="288"/>
    </row>
    <row r="67" spans="1:12" ht="60.75" x14ac:dyDescent="0.25">
      <c r="A67" s="274">
        <f>+A66+1</f>
        <v>2</v>
      </c>
      <c r="B67" s="327" t="s">
        <v>400</v>
      </c>
      <c r="C67" s="160"/>
      <c r="D67" s="276" t="s">
        <v>401</v>
      </c>
      <c r="E67" s="276"/>
      <c r="F67" s="263"/>
      <c r="G67" s="263" t="s">
        <v>108</v>
      </c>
      <c r="H67" s="283">
        <v>15</v>
      </c>
      <c r="I67" s="159">
        <f>+J66+1</f>
        <v>46712</v>
      </c>
      <c r="J67" s="159">
        <f>IFERROR(DATE(YEAR(I67),MONTH(I67),DAY(I67))+H67,"0")</f>
        <v>46727</v>
      </c>
      <c r="K67" s="288"/>
      <c r="L67" s="288"/>
    </row>
    <row r="68" spans="1:12" ht="40.5" x14ac:dyDescent="0.25">
      <c r="A68" s="274">
        <f>+A67+1</f>
        <v>3</v>
      </c>
      <c r="B68" s="327" t="s">
        <v>402</v>
      </c>
      <c r="C68" s="160"/>
      <c r="D68" s="263" t="s">
        <v>108</v>
      </c>
      <c r="E68" s="276"/>
      <c r="F68" s="263"/>
      <c r="G68" s="276"/>
      <c r="H68" s="283">
        <v>15</v>
      </c>
      <c r="I68" s="159">
        <f>+J67+1</f>
        <v>46728</v>
      </c>
      <c r="J68" s="159">
        <f>IFERROR(DATE(YEAR(I68),MONTH(I68),DAY(I68))+H68,"0")</f>
        <v>46743</v>
      </c>
      <c r="K68" s="288"/>
      <c r="L68" s="288"/>
    </row>
    <row r="69" spans="1:12" x14ac:dyDescent="0.3">
      <c r="H69" s="9"/>
      <c r="I69" s="9"/>
      <c r="J69" s="9"/>
    </row>
  </sheetData>
  <mergeCells count="25">
    <mergeCell ref="B17:G17"/>
    <mergeCell ref="B58:G58"/>
    <mergeCell ref="B65:G65"/>
    <mergeCell ref="B24:G24"/>
    <mergeCell ref="B36:F36"/>
    <mergeCell ref="B44:G44"/>
    <mergeCell ref="B45:G45"/>
    <mergeCell ref="B52:G52"/>
    <mergeCell ref="B57:G57"/>
    <mergeCell ref="A1:L1"/>
    <mergeCell ref="B18:G18"/>
    <mergeCell ref="B19:G19"/>
    <mergeCell ref="A2:L3"/>
    <mergeCell ref="A4:L4"/>
    <mergeCell ref="A5:J5"/>
    <mergeCell ref="A6:A7"/>
    <mergeCell ref="B6:B7"/>
    <mergeCell ref="C6:C7"/>
    <mergeCell ref="D6:F6"/>
    <mergeCell ref="G6:G7"/>
    <mergeCell ref="H6:J6"/>
    <mergeCell ref="K6:K7"/>
    <mergeCell ref="L6:L7"/>
    <mergeCell ref="B8:G8"/>
    <mergeCell ref="B10:K10"/>
  </mergeCells>
  <conditionalFormatting sqref="B66:C1048576 B5:C6 B11:C16 B17:B19 B65 B59:C64 B57:B58 B53:C56 B52 B44:B45 B37:C43 B36 B24 B25:C35 B20:C23 B46:C51 B7:B10">
    <cfRule type="duplicateValues" dxfId="70" priority="1"/>
  </conditionalFormatting>
  <printOptions horizontalCentered="1"/>
  <pageMargins left="0" right="0" top="0.11811023622047245" bottom="0.11811023622047245" header="0.11811023622047245" footer="0.11811023622047245"/>
  <pageSetup paperSize="9" scale="56" fitToHeight="0" orientation="landscape" r:id="rId1"/>
  <headerFooter differentFirst="1">
    <oddFooter>&amp;CQuy trình đấu giá quyền sử dụng đất đối với các dự án chưa có Quy hoạch chi tiết 1/500&amp;R&amp;P</oddFooter>
  </headerFooter>
  <rowBreaks count="9" manualBreakCount="9">
    <brk id="13" max="11" man="1"/>
    <brk id="20" max="11" man="1"/>
    <brk id="27" max="11" man="1"/>
    <brk id="30" max="11" man="1"/>
    <brk id="33" max="11" man="1"/>
    <brk id="37" max="11" man="1"/>
    <brk id="41" max="11" man="1"/>
    <brk id="51" max="11" man="1"/>
    <brk id="6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s="305" customFormat="1" ht="19.5" customHeight="1" x14ac:dyDescent="0.3">
      <c r="A1" s="411" t="s">
        <v>578</v>
      </c>
      <c r="B1" s="411"/>
      <c r="C1" s="411"/>
      <c r="D1" s="411"/>
      <c r="E1" s="411"/>
      <c r="F1" s="411"/>
      <c r="G1" s="411"/>
      <c r="H1" s="411"/>
      <c r="I1" s="411"/>
      <c r="J1" s="411"/>
      <c r="K1" s="411"/>
      <c r="L1" s="411"/>
    </row>
    <row r="2" spans="1:19" ht="21.75" customHeight="1" x14ac:dyDescent="0.3">
      <c r="A2" s="478" t="s">
        <v>430</v>
      </c>
      <c r="B2" s="478"/>
      <c r="C2" s="478"/>
      <c r="D2" s="478"/>
      <c r="E2" s="478"/>
      <c r="F2" s="478"/>
      <c r="G2" s="478"/>
      <c r="H2" s="478"/>
      <c r="I2" s="478"/>
      <c r="J2" s="478"/>
      <c r="K2" s="478"/>
      <c r="L2" s="478"/>
    </row>
    <row r="3" spans="1:19" ht="65.25" customHeight="1" x14ac:dyDescent="0.3">
      <c r="A3" s="443" t="s">
        <v>431</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667</v>
      </c>
      <c r="F8" s="179"/>
      <c r="G8" s="179"/>
      <c r="H8" s="180">
        <v>15</v>
      </c>
      <c r="I8" s="181"/>
      <c r="J8" s="181"/>
      <c r="K8" s="38" t="s">
        <v>745</v>
      </c>
      <c r="L8" s="38"/>
      <c r="Q8" s="182"/>
      <c r="S8" s="182"/>
    </row>
    <row r="9" spans="1:19" ht="225" x14ac:dyDescent="0.25">
      <c r="A9" s="43">
        <f>+A8+1</f>
        <v>2</v>
      </c>
      <c r="B9" s="103" t="s">
        <v>435</v>
      </c>
      <c r="C9" s="46"/>
      <c r="D9" s="179" t="s">
        <v>667</v>
      </c>
      <c r="E9" s="179" t="s">
        <v>436</v>
      </c>
      <c r="F9" s="179"/>
      <c r="G9" s="179"/>
      <c r="H9" s="180"/>
      <c r="I9" s="181"/>
      <c r="J9" s="181"/>
      <c r="K9" s="38" t="s">
        <v>746</v>
      </c>
      <c r="L9" s="254"/>
    </row>
    <row r="10" spans="1:19" ht="195" x14ac:dyDescent="0.25">
      <c r="A10" s="43">
        <f t="shared" ref="A10:A19" si="0">+A9+1</f>
        <v>3</v>
      </c>
      <c r="B10" s="103" t="s">
        <v>437</v>
      </c>
      <c r="C10" s="46"/>
      <c r="D10" s="179" t="s">
        <v>438</v>
      </c>
      <c r="E10" s="179" t="s">
        <v>667</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12.5"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668</v>
      </c>
      <c r="F22" s="11"/>
      <c r="G22" s="10"/>
      <c r="H22" s="11">
        <v>7</v>
      </c>
      <c r="I22" s="159">
        <f>+J21+1</f>
        <v>45894</v>
      </c>
      <c r="J22" s="159">
        <f t="shared" ref="J22" si="4">IFERROR(DATE(YEAR(I22),MONTH(I22),DAY(I22))+H22,"0")</f>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5">+J22+1</f>
        <v>45902</v>
      </c>
      <c r="J23" s="159">
        <f t="shared" si="3"/>
        <v>45907</v>
      </c>
      <c r="K23" s="245" t="s">
        <v>285</v>
      </c>
      <c r="L23" s="245" t="s">
        <v>472</v>
      </c>
      <c r="N23" s="13"/>
    </row>
    <row r="24" spans="1:14" ht="360" customHeight="1" x14ac:dyDescent="0.25">
      <c r="A24" s="15">
        <f t="shared" ref="A24" si="6">+A23+1</f>
        <v>4</v>
      </c>
      <c r="B24" s="160" t="s">
        <v>418</v>
      </c>
      <c r="C24" s="15"/>
      <c r="D24" s="10" t="s">
        <v>108</v>
      </c>
      <c r="E24" s="10" t="s">
        <v>417</v>
      </c>
      <c r="F24" s="11"/>
      <c r="G24" s="10"/>
      <c r="H24" s="11">
        <v>7</v>
      </c>
      <c r="I24" s="159">
        <f t="shared" si="5"/>
        <v>45908</v>
      </c>
      <c r="J24" s="159">
        <f t="shared" si="3"/>
        <v>45915</v>
      </c>
      <c r="K24" s="13" t="s">
        <v>419</v>
      </c>
      <c r="L24" s="13"/>
    </row>
    <row r="25" spans="1:14" ht="33" customHeight="1" x14ac:dyDescent="0.25">
      <c r="A25" s="95" t="s">
        <v>291</v>
      </c>
      <c r="B25" s="475" t="s">
        <v>266</v>
      </c>
      <c r="C25" s="476"/>
      <c r="D25" s="477"/>
      <c r="E25" s="7"/>
      <c r="F25" s="7"/>
      <c r="G25" s="7"/>
      <c r="H25" s="95">
        <v>90</v>
      </c>
      <c r="I25" s="159">
        <f t="shared" si="5"/>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669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670</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7">+J29+1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7"/>
        <v>46135</v>
      </c>
      <c r="J31" s="167">
        <f t="shared" ref="J31:J34" si="8">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7"/>
        <v>46143</v>
      </c>
      <c r="J32" s="167">
        <f t="shared" si="8"/>
        <v>46173</v>
      </c>
      <c r="K32" s="168"/>
      <c r="L32" s="168"/>
    </row>
    <row r="33" spans="1:12" ht="37.5" x14ac:dyDescent="0.25">
      <c r="A33" s="168" t="s">
        <v>376</v>
      </c>
      <c r="B33" s="169" t="s">
        <v>377</v>
      </c>
      <c r="C33" s="164"/>
      <c r="D33" s="11" t="s">
        <v>172</v>
      </c>
      <c r="E33" s="11" t="s">
        <v>268</v>
      </c>
      <c r="F33" s="11" t="s">
        <v>269</v>
      </c>
      <c r="G33" s="11" t="s">
        <v>172</v>
      </c>
      <c r="H33" s="185">
        <v>20</v>
      </c>
      <c r="I33" s="166">
        <f t="shared" si="7"/>
        <v>46174</v>
      </c>
      <c r="J33" s="167">
        <f t="shared" si="8"/>
        <v>46194</v>
      </c>
      <c r="K33" s="168"/>
      <c r="L33" s="168"/>
    </row>
    <row r="34" spans="1:12" ht="37.5" x14ac:dyDescent="0.25">
      <c r="A34" s="95">
        <v>2</v>
      </c>
      <c r="B34" s="170" t="s">
        <v>421</v>
      </c>
      <c r="C34" s="171"/>
      <c r="D34" s="171"/>
      <c r="E34" s="171"/>
      <c r="F34" s="171"/>
      <c r="G34" s="171"/>
      <c r="H34" s="172">
        <v>200</v>
      </c>
      <c r="I34" s="166">
        <f t="shared" si="7"/>
        <v>46195</v>
      </c>
      <c r="J34" s="167">
        <f t="shared" si="8"/>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ht="25.5" customHeight="1"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671</v>
      </c>
      <c r="G37" s="11"/>
      <c r="H37" s="11">
        <v>15</v>
      </c>
      <c r="I37" s="166"/>
      <c r="J37" s="167"/>
      <c r="K37" s="16"/>
      <c r="L37" s="168"/>
    </row>
    <row r="38" spans="1:12" ht="49.5" x14ac:dyDescent="0.25">
      <c r="A38" s="15">
        <v>4</v>
      </c>
      <c r="B38" s="160" t="s">
        <v>384</v>
      </c>
      <c r="C38" s="164"/>
      <c r="D38" s="11" t="s">
        <v>172</v>
      </c>
      <c r="E38" s="11" t="s">
        <v>268</v>
      </c>
      <c r="F38" s="11" t="s">
        <v>671</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669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669</v>
      </c>
      <c r="G41" s="11"/>
      <c r="H41" s="11">
        <v>35</v>
      </c>
      <c r="I41" s="166"/>
      <c r="J41" s="167"/>
      <c r="K41" s="168"/>
      <c r="L41" s="168"/>
    </row>
    <row r="42" spans="1:12" ht="39.75" customHeight="1" x14ac:dyDescent="0.25">
      <c r="A42" s="95" t="s">
        <v>137</v>
      </c>
      <c r="B42" s="465" t="s">
        <v>386</v>
      </c>
      <c r="C42" s="465"/>
      <c r="D42" s="465"/>
      <c r="E42" s="465"/>
      <c r="F42" s="465"/>
      <c r="G42" s="465"/>
      <c r="H42" s="185">
        <v>350</v>
      </c>
      <c r="I42" s="159">
        <f>+J34+1</f>
        <v>46396</v>
      </c>
      <c r="J42" s="159">
        <f t="shared" ref="J42:J43" si="9">IFERROR(DATE(YEAR(I42),MONTH(I42),DAY(I42))+H42,"0")</f>
        <v>46746</v>
      </c>
      <c r="K42" s="16"/>
      <c r="L42" s="16"/>
    </row>
    <row r="43" spans="1:12" ht="34.5" customHeight="1" x14ac:dyDescent="0.25">
      <c r="A43" s="95" t="s">
        <v>385</v>
      </c>
      <c r="B43" s="170" t="s">
        <v>388</v>
      </c>
      <c r="C43" s="164"/>
      <c r="D43" s="11"/>
      <c r="E43" s="11"/>
      <c r="F43" s="11"/>
      <c r="G43" s="11"/>
      <c r="H43" s="185">
        <v>30</v>
      </c>
      <c r="I43" s="159">
        <f>+J42+1</f>
        <v>46747</v>
      </c>
      <c r="J43" s="159">
        <f t="shared" si="9"/>
        <v>46777</v>
      </c>
      <c r="K43" s="16"/>
      <c r="L43" s="16"/>
    </row>
    <row r="44" spans="1:12" ht="62.25" customHeight="1" x14ac:dyDescent="0.25">
      <c r="A44" s="15">
        <v>1</v>
      </c>
      <c r="B44" s="160" t="s">
        <v>389</v>
      </c>
      <c r="C44" s="164"/>
      <c r="D44" s="11" t="s">
        <v>172</v>
      </c>
      <c r="E44" s="11" t="s">
        <v>269</v>
      </c>
      <c r="F44" s="11" t="s">
        <v>669</v>
      </c>
      <c r="G44" s="11"/>
      <c r="H44" s="185"/>
      <c r="I44" s="159"/>
      <c r="J44" s="159"/>
      <c r="K44" s="16"/>
      <c r="L44" s="16"/>
    </row>
    <row r="45" spans="1:12" ht="62.25" customHeight="1" x14ac:dyDescent="0.25">
      <c r="A45" s="15">
        <v>2</v>
      </c>
      <c r="B45" s="160" t="s">
        <v>390</v>
      </c>
      <c r="C45" s="164"/>
      <c r="D45" s="11" t="s">
        <v>172</v>
      </c>
      <c r="E45" s="11" t="s">
        <v>382</v>
      </c>
      <c r="F45" s="11" t="s">
        <v>672</v>
      </c>
      <c r="G45" s="11"/>
      <c r="H45" s="185"/>
      <c r="I45" s="159"/>
      <c r="J45" s="159"/>
      <c r="K45" s="16"/>
      <c r="L45" s="16"/>
    </row>
    <row r="46" spans="1:12" ht="62.25" customHeight="1" x14ac:dyDescent="0.25">
      <c r="A46" s="15">
        <v>3</v>
      </c>
      <c r="B46" s="160" t="s">
        <v>391</v>
      </c>
      <c r="C46" s="164"/>
      <c r="D46" s="11" t="s">
        <v>172</v>
      </c>
      <c r="E46" s="11" t="s">
        <v>382</v>
      </c>
      <c r="F46" s="11" t="s">
        <v>672</v>
      </c>
      <c r="G46" s="11"/>
      <c r="H46" s="185"/>
      <c r="I46" s="159"/>
      <c r="J46" s="159"/>
      <c r="K46" s="16"/>
      <c r="L46" s="16"/>
    </row>
    <row r="47" spans="1:12" ht="69.75" customHeight="1" x14ac:dyDescent="0.25">
      <c r="A47" s="15">
        <v>4</v>
      </c>
      <c r="B47" s="160" t="s">
        <v>392</v>
      </c>
      <c r="C47" s="164"/>
      <c r="D47" s="11" t="s">
        <v>172</v>
      </c>
      <c r="E47" s="11" t="s">
        <v>393</v>
      </c>
      <c r="F47" s="11" t="s">
        <v>672</v>
      </c>
      <c r="G47" s="11"/>
      <c r="H47" s="185"/>
      <c r="I47" s="159"/>
      <c r="J47" s="159"/>
      <c r="K47" s="16"/>
      <c r="L47" s="16"/>
    </row>
    <row r="48" spans="1:12" ht="69.75" customHeight="1" x14ac:dyDescent="0.25">
      <c r="A48" s="15">
        <v>5</v>
      </c>
      <c r="B48" s="160" t="s">
        <v>394</v>
      </c>
      <c r="C48" s="164"/>
      <c r="D48" s="11" t="s">
        <v>172</v>
      </c>
      <c r="E48" s="11" t="s">
        <v>429</v>
      </c>
      <c r="F48" s="11" t="s">
        <v>672</v>
      </c>
      <c r="G48" s="11"/>
      <c r="H48" s="185"/>
      <c r="I48" s="159"/>
      <c r="J48" s="159"/>
      <c r="K48" s="16"/>
      <c r="L48" s="16"/>
    </row>
    <row r="49" spans="1:12" ht="87.75" customHeight="1" x14ac:dyDescent="0.25">
      <c r="A49" s="15">
        <v>6</v>
      </c>
      <c r="B49" s="160" t="s">
        <v>396</v>
      </c>
      <c r="C49" s="164"/>
      <c r="D49" s="11" t="s">
        <v>172</v>
      </c>
      <c r="E49" s="11" t="s">
        <v>429</v>
      </c>
      <c r="F49" s="11" t="s">
        <v>672</v>
      </c>
      <c r="G49" s="11"/>
      <c r="H49" s="185"/>
      <c r="I49" s="159"/>
      <c r="J49" s="159"/>
      <c r="K49" s="16"/>
      <c r="L49" s="16"/>
    </row>
    <row r="50" spans="1:12" ht="97.5" customHeight="1" x14ac:dyDescent="0.25">
      <c r="A50" s="15">
        <v>7</v>
      </c>
      <c r="B50" s="160" t="s">
        <v>399</v>
      </c>
      <c r="C50" s="174"/>
      <c r="D50" s="11" t="s">
        <v>172</v>
      </c>
      <c r="E50" s="11" t="s">
        <v>673</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69" priority="7"/>
  </conditionalFormatting>
  <conditionalFormatting sqref="B10:B18">
    <cfRule type="duplicateValues" dxfId="68" priority="9"/>
  </conditionalFormatting>
  <conditionalFormatting sqref="B19">
    <cfRule type="duplicateValues" dxfId="67" priority="10"/>
  </conditionalFormatting>
  <conditionalFormatting sqref="B22">
    <cfRule type="duplicateValues" dxfId="66" priority="5"/>
  </conditionalFormatting>
  <conditionalFormatting sqref="B26">
    <cfRule type="duplicateValues" dxfId="65" priority="4"/>
  </conditionalFormatting>
  <conditionalFormatting sqref="B28:B33">
    <cfRule type="duplicateValues" dxfId="64" priority="2"/>
  </conditionalFormatting>
  <conditionalFormatting sqref="B42">
    <cfRule type="duplicateValues" dxfId="63" priority="3"/>
  </conditionalFormatting>
  <conditionalFormatting sqref="B50:B52">
    <cfRule type="duplicateValues" dxfId="62" priority="1"/>
  </conditionalFormatting>
  <conditionalFormatting sqref="B53:B1048576 B20 B4:B7">
    <cfRule type="duplicateValues" dxfId="61" priority="8"/>
  </conditionalFormatting>
  <conditionalFormatting sqref="N19">
    <cfRule type="duplicateValues" dxfId="6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view="pageBreakPreview" zoomScale="70" zoomScaleNormal="70"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s="326" customFormat="1" ht="23.25" customHeight="1" x14ac:dyDescent="0.35">
      <c r="A1" s="480" t="s">
        <v>579</v>
      </c>
      <c r="B1" s="480"/>
      <c r="C1" s="480"/>
      <c r="D1" s="480"/>
      <c r="E1" s="480"/>
      <c r="F1" s="480"/>
      <c r="G1" s="480"/>
      <c r="H1" s="480"/>
      <c r="I1" s="480"/>
      <c r="J1" s="480"/>
      <c r="K1" s="480"/>
      <c r="L1" s="480"/>
    </row>
    <row r="2" spans="1:19" ht="21.75" customHeight="1" x14ac:dyDescent="0.3">
      <c r="A2" s="478" t="s">
        <v>430</v>
      </c>
      <c r="B2" s="478"/>
      <c r="C2" s="478"/>
      <c r="D2" s="478"/>
      <c r="E2" s="478"/>
      <c r="F2" s="478"/>
      <c r="G2" s="478"/>
      <c r="H2" s="478"/>
      <c r="I2" s="478"/>
      <c r="J2" s="478"/>
      <c r="K2" s="478"/>
      <c r="L2" s="478"/>
    </row>
    <row r="3" spans="1:19" ht="65.25" customHeight="1" x14ac:dyDescent="0.3">
      <c r="A3" s="443" t="s">
        <v>458</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667</v>
      </c>
      <c r="F8" s="179"/>
      <c r="G8" s="179"/>
      <c r="H8" s="180">
        <v>15</v>
      </c>
      <c r="I8" s="181"/>
      <c r="J8" s="181"/>
      <c r="K8" s="38" t="s">
        <v>745</v>
      </c>
      <c r="L8" s="38"/>
      <c r="Q8" s="182"/>
      <c r="S8" s="182"/>
    </row>
    <row r="9" spans="1:19" ht="225" x14ac:dyDescent="0.25">
      <c r="A9" s="43">
        <f>+A8+1</f>
        <v>2</v>
      </c>
      <c r="B9" s="103" t="s">
        <v>435</v>
      </c>
      <c r="C9" s="46"/>
      <c r="D9" s="179" t="s">
        <v>667</v>
      </c>
      <c r="E9" s="179" t="s">
        <v>436</v>
      </c>
      <c r="F9" s="179"/>
      <c r="G9" s="179"/>
      <c r="H9" s="180"/>
      <c r="I9" s="181"/>
      <c r="J9" s="181"/>
      <c r="K9" s="38" t="s">
        <v>746</v>
      </c>
      <c r="L9" s="254"/>
    </row>
    <row r="10" spans="1:19" ht="195" x14ac:dyDescent="0.25">
      <c r="A10" s="43">
        <f t="shared" ref="A10:A19" si="0">+A9+1</f>
        <v>3</v>
      </c>
      <c r="B10" s="103" t="s">
        <v>437</v>
      </c>
      <c r="C10" s="46"/>
      <c r="D10" s="179" t="s">
        <v>438</v>
      </c>
      <c r="E10" s="179" t="s">
        <v>667</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38" customHeight="1"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668</v>
      </c>
      <c r="F22" s="11"/>
      <c r="G22" s="10"/>
      <c r="H22" s="11">
        <v>7</v>
      </c>
      <c r="I22" s="159">
        <f>+J21+1</f>
        <v>45894</v>
      </c>
      <c r="J22" s="159">
        <f t="shared" ref="J22" si="4">IFERROR(DATE(YEAR(I22),MONTH(I22),DAY(I22))+H22,"0")</f>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5">+J22+1</f>
        <v>45902</v>
      </c>
      <c r="J23" s="159">
        <f t="shared" si="3"/>
        <v>45907</v>
      </c>
      <c r="K23" s="303" t="s">
        <v>674</v>
      </c>
      <c r="L23" s="245" t="s">
        <v>472</v>
      </c>
      <c r="N23" s="13"/>
    </row>
    <row r="24" spans="1:14" ht="315" x14ac:dyDescent="0.25">
      <c r="A24" s="15">
        <f t="shared" ref="A24" si="6">+A23+1</f>
        <v>4</v>
      </c>
      <c r="B24" s="160" t="s">
        <v>418</v>
      </c>
      <c r="C24" s="15"/>
      <c r="D24" s="10" t="s">
        <v>108</v>
      </c>
      <c r="E24" s="10" t="s">
        <v>417</v>
      </c>
      <c r="F24" s="11"/>
      <c r="G24" s="10"/>
      <c r="H24" s="11">
        <v>7</v>
      </c>
      <c r="I24" s="159">
        <f t="shared" si="5"/>
        <v>45908</v>
      </c>
      <c r="J24" s="159">
        <f t="shared" si="3"/>
        <v>45915</v>
      </c>
      <c r="K24" s="13" t="s">
        <v>419</v>
      </c>
      <c r="L24" s="13"/>
    </row>
    <row r="25" spans="1:14" ht="33" customHeight="1" x14ac:dyDescent="0.25">
      <c r="A25" s="95" t="s">
        <v>291</v>
      </c>
      <c r="B25" s="475" t="s">
        <v>266</v>
      </c>
      <c r="C25" s="476"/>
      <c r="D25" s="477"/>
      <c r="E25" s="7"/>
      <c r="F25" s="7"/>
      <c r="G25" s="7"/>
      <c r="H25" s="95">
        <v>90</v>
      </c>
      <c r="I25" s="159">
        <f t="shared" si="5"/>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669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670</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7">+J29+1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7"/>
        <v>46135</v>
      </c>
      <c r="J31" s="167">
        <f t="shared" ref="J31:J34" si="8">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7"/>
        <v>46143</v>
      </c>
      <c r="J32" s="167">
        <f t="shared" si="8"/>
        <v>46173</v>
      </c>
      <c r="K32" s="168"/>
      <c r="L32" s="168"/>
    </row>
    <row r="33" spans="1:12" ht="37.5" x14ac:dyDescent="0.25">
      <c r="A33" s="168" t="s">
        <v>376</v>
      </c>
      <c r="B33" s="169" t="s">
        <v>377</v>
      </c>
      <c r="C33" s="164"/>
      <c r="D33" s="11" t="s">
        <v>172</v>
      </c>
      <c r="E33" s="11" t="s">
        <v>268</v>
      </c>
      <c r="F33" s="11" t="s">
        <v>269</v>
      </c>
      <c r="G33" s="11" t="s">
        <v>172</v>
      </c>
      <c r="H33" s="185">
        <v>20</v>
      </c>
      <c r="I33" s="166">
        <f t="shared" si="7"/>
        <v>46174</v>
      </c>
      <c r="J33" s="167">
        <f t="shared" si="8"/>
        <v>46194</v>
      </c>
      <c r="K33" s="168"/>
      <c r="L33" s="168"/>
    </row>
    <row r="34" spans="1:12" ht="37.5" x14ac:dyDescent="0.25">
      <c r="A34" s="95">
        <v>2</v>
      </c>
      <c r="B34" s="170" t="s">
        <v>421</v>
      </c>
      <c r="C34" s="171"/>
      <c r="D34" s="171"/>
      <c r="E34" s="171"/>
      <c r="F34" s="171"/>
      <c r="G34" s="171"/>
      <c r="H34" s="172">
        <v>200</v>
      </c>
      <c r="I34" s="166">
        <f t="shared" si="7"/>
        <v>46195</v>
      </c>
      <c r="J34" s="167">
        <f t="shared" si="8"/>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ht="24" customHeight="1"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671</v>
      </c>
      <c r="G37" s="11"/>
      <c r="H37" s="11">
        <v>15</v>
      </c>
      <c r="I37" s="166"/>
      <c r="J37" s="167"/>
      <c r="K37" s="16"/>
      <c r="L37" s="168"/>
    </row>
    <row r="38" spans="1:12" ht="49.5" x14ac:dyDescent="0.25">
      <c r="A38" s="15">
        <v>4</v>
      </c>
      <c r="B38" s="160" t="s">
        <v>384</v>
      </c>
      <c r="C38" s="164"/>
      <c r="D38" s="11" t="s">
        <v>172</v>
      </c>
      <c r="E38" s="11" t="s">
        <v>268</v>
      </c>
      <c r="F38" s="11" t="s">
        <v>671</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669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669</v>
      </c>
      <c r="G41" s="11"/>
      <c r="H41" s="11">
        <v>35</v>
      </c>
      <c r="I41" s="166"/>
      <c r="J41" s="167"/>
      <c r="K41" s="168"/>
      <c r="L41" s="168"/>
    </row>
    <row r="42" spans="1:12" ht="30.75" customHeight="1" x14ac:dyDescent="0.25">
      <c r="A42" s="95" t="s">
        <v>137</v>
      </c>
      <c r="B42" s="479" t="s">
        <v>386</v>
      </c>
      <c r="C42" s="479"/>
      <c r="D42" s="479"/>
      <c r="E42" s="479"/>
      <c r="F42" s="479"/>
      <c r="G42" s="479"/>
      <c r="H42" s="185">
        <v>350</v>
      </c>
      <c r="I42" s="159">
        <f>+J34+1</f>
        <v>46396</v>
      </c>
      <c r="J42" s="159">
        <f t="shared" ref="J42:J43" si="9">IFERROR(DATE(YEAR(I42),MONTH(I42),DAY(I42))+H42,"0")</f>
        <v>46746</v>
      </c>
      <c r="K42" s="16"/>
      <c r="L42" s="16"/>
    </row>
    <row r="43" spans="1:12" ht="28.5" customHeight="1" x14ac:dyDescent="0.25">
      <c r="A43" s="95" t="s">
        <v>385</v>
      </c>
      <c r="B43" s="170" t="s">
        <v>388</v>
      </c>
      <c r="C43" s="164"/>
      <c r="D43" s="11"/>
      <c r="E43" s="11"/>
      <c r="F43" s="11"/>
      <c r="G43" s="11"/>
      <c r="H43" s="185">
        <v>30</v>
      </c>
      <c r="I43" s="159">
        <f>+J42+1</f>
        <v>46747</v>
      </c>
      <c r="J43" s="159">
        <f t="shared" si="9"/>
        <v>46777</v>
      </c>
      <c r="K43" s="16"/>
      <c r="L43" s="16"/>
    </row>
    <row r="44" spans="1:12" ht="62.25" customHeight="1" x14ac:dyDescent="0.25">
      <c r="A44" s="15">
        <v>1</v>
      </c>
      <c r="B44" s="160" t="s">
        <v>389</v>
      </c>
      <c r="C44" s="164"/>
      <c r="D44" s="11" t="s">
        <v>172</v>
      </c>
      <c r="E44" s="11" t="s">
        <v>269</v>
      </c>
      <c r="F44" s="11" t="s">
        <v>669</v>
      </c>
      <c r="G44" s="11"/>
      <c r="H44" s="185"/>
      <c r="I44" s="159"/>
      <c r="J44" s="159"/>
      <c r="K44" s="16"/>
      <c r="L44" s="16"/>
    </row>
    <row r="45" spans="1:12" ht="62.25" customHeight="1" x14ac:dyDescent="0.25">
      <c r="A45" s="15">
        <v>2</v>
      </c>
      <c r="B45" s="160" t="s">
        <v>390</v>
      </c>
      <c r="C45" s="164"/>
      <c r="D45" s="11" t="s">
        <v>172</v>
      </c>
      <c r="E45" s="11" t="s">
        <v>382</v>
      </c>
      <c r="F45" s="11" t="s">
        <v>672</v>
      </c>
      <c r="G45" s="11"/>
      <c r="H45" s="185"/>
      <c r="I45" s="159"/>
      <c r="J45" s="159"/>
      <c r="K45" s="16"/>
      <c r="L45" s="16"/>
    </row>
    <row r="46" spans="1:12" ht="62.25" customHeight="1" x14ac:dyDescent="0.25">
      <c r="A46" s="15">
        <v>3</v>
      </c>
      <c r="B46" s="160" t="s">
        <v>391</v>
      </c>
      <c r="C46" s="164"/>
      <c r="D46" s="11" t="s">
        <v>172</v>
      </c>
      <c r="E46" s="11" t="s">
        <v>382</v>
      </c>
      <c r="F46" s="11" t="s">
        <v>672</v>
      </c>
      <c r="G46" s="11"/>
      <c r="H46" s="185"/>
      <c r="I46" s="159"/>
      <c r="J46" s="159"/>
      <c r="K46" s="16"/>
      <c r="L46" s="16"/>
    </row>
    <row r="47" spans="1:12" ht="69.75" customHeight="1" x14ac:dyDescent="0.25">
      <c r="A47" s="15">
        <v>4</v>
      </c>
      <c r="B47" s="160" t="s">
        <v>392</v>
      </c>
      <c r="C47" s="164"/>
      <c r="D47" s="11" t="s">
        <v>172</v>
      </c>
      <c r="E47" s="11" t="s">
        <v>393</v>
      </c>
      <c r="F47" s="11" t="s">
        <v>672</v>
      </c>
      <c r="G47" s="11"/>
      <c r="H47" s="185"/>
      <c r="I47" s="159"/>
      <c r="J47" s="159"/>
      <c r="K47" s="16"/>
      <c r="L47" s="16"/>
    </row>
    <row r="48" spans="1:12" ht="69.75" customHeight="1" x14ac:dyDescent="0.25">
      <c r="A48" s="15">
        <v>5</v>
      </c>
      <c r="B48" s="160" t="s">
        <v>394</v>
      </c>
      <c r="C48" s="164"/>
      <c r="D48" s="11" t="s">
        <v>172</v>
      </c>
      <c r="E48" s="11" t="s">
        <v>429</v>
      </c>
      <c r="F48" s="11" t="s">
        <v>672</v>
      </c>
      <c r="G48" s="11"/>
      <c r="H48" s="185"/>
      <c r="I48" s="159"/>
      <c r="J48" s="159"/>
      <c r="K48" s="16"/>
      <c r="L48" s="16"/>
    </row>
    <row r="49" spans="1:12" ht="69.75" customHeight="1" x14ac:dyDescent="0.25">
      <c r="A49" s="15">
        <v>6</v>
      </c>
      <c r="B49" s="160" t="s">
        <v>396</v>
      </c>
      <c r="C49" s="164"/>
      <c r="D49" s="11" t="s">
        <v>172</v>
      </c>
      <c r="E49" s="11" t="s">
        <v>429</v>
      </c>
      <c r="F49" s="11" t="s">
        <v>672</v>
      </c>
      <c r="G49" s="11"/>
      <c r="H49" s="185"/>
      <c r="I49" s="159"/>
      <c r="J49" s="159"/>
      <c r="K49" s="16"/>
      <c r="L49" s="16"/>
    </row>
    <row r="50" spans="1:12" ht="97.5" customHeight="1" x14ac:dyDescent="0.25">
      <c r="A50" s="15">
        <v>7</v>
      </c>
      <c r="B50" s="160" t="s">
        <v>399</v>
      </c>
      <c r="C50" s="174"/>
      <c r="D50" s="11" t="s">
        <v>172</v>
      </c>
      <c r="E50" s="11" t="s">
        <v>673</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59" priority="7"/>
  </conditionalFormatting>
  <conditionalFormatting sqref="B22">
    <cfRule type="duplicateValues" dxfId="58" priority="5"/>
  </conditionalFormatting>
  <conditionalFormatting sqref="B26">
    <cfRule type="duplicateValues" dxfId="57" priority="4"/>
  </conditionalFormatting>
  <conditionalFormatting sqref="B28:B33">
    <cfRule type="duplicateValues" dxfId="56" priority="2"/>
  </conditionalFormatting>
  <conditionalFormatting sqref="B42">
    <cfRule type="duplicateValues" dxfId="55" priority="3"/>
  </conditionalFormatting>
  <conditionalFormatting sqref="B10:C18">
    <cfRule type="duplicateValues" dxfId="54" priority="9"/>
  </conditionalFormatting>
  <conditionalFormatting sqref="B19:C19">
    <cfRule type="duplicateValues" dxfId="53" priority="10"/>
  </conditionalFormatting>
  <conditionalFormatting sqref="B50:C52">
    <cfRule type="duplicateValues" dxfId="52" priority="1"/>
  </conditionalFormatting>
  <conditionalFormatting sqref="B53:C1048576 B20 B4:C5 B6:B7">
    <cfRule type="duplicateValues" dxfId="51" priority="8"/>
  </conditionalFormatting>
  <conditionalFormatting sqref="N19">
    <cfRule type="duplicateValues" dxfId="5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85" zoomScaleNormal="85"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ht="16.5" customHeight="1" x14ac:dyDescent="0.3">
      <c r="A1" s="394" t="s">
        <v>580</v>
      </c>
      <c r="B1" s="394"/>
      <c r="C1" s="394"/>
      <c r="D1" s="394"/>
      <c r="E1" s="394"/>
      <c r="F1" s="394"/>
      <c r="G1" s="394"/>
      <c r="H1" s="394"/>
      <c r="I1" s="394"/>
      <c r="J1" s="394"/>
      <c r="K1" s="394"/>
      <c r="L1" s="394"/>
    </row>
    <row r="2" spans="1:19" ht="21.75" customHeight="1" x14ac:dyDescent="0.3">
      <c r="A2" s="478" t="s">
        <v>430</v>
      </c>
      <c r="B2" s="478"/>
      <c r="C2" s="478"/>
      <c r="D2" s="478"/>
      <c r="E2" s="478"/>
      <c r="F2" s="478"/>
      <c r="G2" s="478"/>
      <c r="H2" s="478"/>
      <c r="I2" s="478"/>
      <c r="J2" s="478"/>
      <c r="K2" s="478"/>
      <c r="L2" s="478"/>
    </row>
    <row r="3" spans="1:19" ht="65.25" customHeight="1" x14ac:dyDescent="0.3">
      <c r="A3" s="443" t="s">
        <v>459</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675</v>
      </c>
      <c r="F8" s="179"/>
      <c r="G8" s="179"/>
      <c r="H8" s="180">
        <v>15</v>
      </c>
      <c r="I8" s="181"/>
      <c r="J8" s="181"/>
      <c r="K8" s="38" t="s">
        <v>745</v>
      </c>
      <c r="L8" s="38"/>
      <c r="Q8" s="182"/>
      <c r="S8" s="182"/>
    </row>
    <row r="9" spans="1:19" ht="225" x14ac:dyDescent="0.25">
      <c r="A9" s="43">
        <f>+A8+1</f>
        <v>2</v>
      </c>
      <c r="B9" s="103" t="s">
        <v>435</v>
      </c>
      <c r="C9" s="46"/>
      <c r="D9" s="179" t="s">
        <v>675</v>
      </c>
      <c r="E9" s="179" t="s">
        <v>436</v>
      </c>
      <c r="F9" s="179"/>
      <c r="G9" s="179"/>
      <c r="H9" s="180"/>
      <c r="I9" s="181"/>
      <c r="J9" s="181"/>
      <c r="K9" s="38" t="s">
        <v>746</v>
      </c>
      <c r="L9" s="254"/>
    </row>
    <row r="10" spans="1:19" ht="195" x14ac:dyDescent="0.25">
      <c r="A10" s="43">
        <f t="shared" ref="A10:A19" si="0">+A9+1</f>
        <v>3</v>
      </c>
      <c r="B10" s="103" t="s">
        <v>437</v>
      </c>
      <c r="C10" s="46"/>
      <c r="D10" s="179" t="s">
        <v>438</v>
      </c>
      <c r="E10" s="179" t="s">
        <v>675</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12.5"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630</v>
      </c>
      <c r="F22" s="11"/>
      <c r="G22" s="10"/>
      <c r="H22" s="11">
        <v>7</v>
      </c>
      <c r="I22" s="159">
        <f>+J21+1</f>
        <v>45894</v>
      </c>
      <c r="J22" s="159">
        <f t="shared" ref="J22" si="4">IFERROR(DATE(YEAR(I22),MONTH(I22),DAY(I22))+H22,"0")</f>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5">+J22+1</f>
        <v>45902</v>
      </c>
      <c r="J23" s="159">
        <f t="shared" si="3"/>
        <v>45907</v>
      </c>
      <c r="K23" s="245" t="s">
        <v>285</v>
      </c>
      <c r="L23" s="245" t="s">
        <v>472</v>
      </c>
      <c r="N23" s="13"/>
    </row>
    <row r="24" spans="1:14" ht="315" x14ac:dyDescent="0.25">
      <c r="A24" s="15">
        <f t="shared" ref="A24" si="6">+A23+1</f>
        <v>4</v>
      </c>
      <c r="B24" s="160" t="s">
        <v>418</v>
      </c>
      <c r="C24" s="15"/>
      <c r="D24" s="10" t="s">
        <v>108</v>
      </c>
      <c r="E24" s="10" t="s">
        <v>417</v>
      </c>
      <c r="F24" s="11"/>
      <c r="G24" s="10"/>
      <c r="H24" s="11">
        <v>7</v>
      </c>
      <c r="I24" s="159">
        <f t="shared" si="5"/>
        <v>45908</v>
      </c>
      <c r="J24" s="159">
        <f t="shared" si="3"/>
        <v>45915</v>
      </c>
      <c r="K24" s="13" t="s">
        <v>419</v>
      </c>
      <c r="L24" s="13"/>
    </row>
    <row r="25" spans="1:14" ht="33" customHeight="1" x14ac:dyDescent="0.25">
      <c r="A25" s="95" t="s">
        <v>291</v>
      </c>
      <c r="B25" s="475" t="s">
        <v>266</v>
      </c>
      <c r="C25" s="476"/>
      <c r="D25" s="477"/>
      <c r="E25" s="7"/>
      <c r="F25" s="7"/>
      <c r="G25" s="7"/>
      <c r="H25" s="95">
        <v>90</v>
      </c>
      <c r="I25" s="159">
        <f t="shared" si="5"/>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629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634</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7">+J29+1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7"/>
        <v>46135</v>
      </c>
      <c r="J31" s="167">
        <f t="shared" ref="J31:J34" si="8">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7"/>
        <v>46143</v>
      </c>
      <c r="J32" s="167">
        <f t="shared" si="8"/>
        <v>46173</v>
      </c>
      <c r="K32" s="168"/>
      <c r="L32" s="168"/>
    </row>
    <row r="33" spans="1:12" ht="37.5" x14ac:dyDescent="0.25">
      <c r="A33" s="168" t="s">
        <v>376</v>
      </c>
      <c r="B33" s="169" t="s">
        <v>377</v>
      </c>
      <c r="C33" s="164"/>
      <c r="D33" s="11" t="s">
        <v>172</v>
      </c>
      <c r="E33" s="11" t="s">
        <v>268</v>
      </c>
      <c r="F33" s="11" t="s">
        <v>269</v>
      </c>
      <c r="G33" s="11" t="s">
        <v>172</v>
      </c>
      <c r="H33" s="185">
        <v>20</v>
      </c>
      <c r="I33" s="166">
        <f t="shared" si="7"/>
        <v>46174</v>
      </c>
      <c r="J33" s="167">
        <f t="shared" si="8"/>
        <v>46194</v>
      </c>
      <c r="K33" s="168"/>
      <c r="L33" s="168"/>
    </row>
    <row r="34" spans="1:12" ht="37.5" x14ac:dyDescent="0.25">
      <c r="A34" s="95">
        <v>2</v>
      </c>
      <c r="B34" s="170" t="s">
        <v>421</v>
      </c>
      <c r="C34" s="171"/>
      <c r="D34" s="171"/>
      <c r="E34" s="171"/>
      <c r="F34" s="171"/>
      <c r="G34" s="171"/>
      <c r="H34" s="172">
        <v>200</v>
      </c>
      <c r="I34" s="166">
        <f t="shared" si="7"/>
        <v>46195</v>
      </c>
      <c r="J34" s="167">
        <f t="shared" si="8"/>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676</v>
      </c>
      <c r="G37" s="11"/>
      <c r="H37" s="11">
        <v>15</v>
      </c>
      <c r="I37" s="166"/>
      <c r="J37" s="167"/>
      <c r="K37" s="16"/>
      <c r="L37" s="168"/>
    </row>
    <row r="38" spans="1:12" ht="49.5" x14ac:dyDescent="0.25">
      <c r="A38" s="15">
        <v>4</v>
      </c>
      <c r="B38" s="160" t="s">
        <v>384</v>
      </c>
      <c r="C38" s="164"/>
      <c r="D38" s="11" t="s">
        <v>172</v>
      </c>
      <c r="E38" s="11" t="s">
        <v>268</v>
      </c>
      <c r="F38" s="11" t="s">
        <v>676</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629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629</v>
      </c>
      <c r="G41" s="11"/>
      <c r="H41" s="11">
        <v>35</v>
      </c>
      <c r="I41" s="166"/>
      <c r="J41" s="167"/>
      <c r="K41" s="168"/>
      <c r="L41" s="168"/>
    </row>
    <row r="42" spans="1:12" ht="30.75" customHeight="1" x14ac:dyDescent="0.25">
      <c r="A42" s="95" t="s">
        <v>137</v>
      </c>
      <c r="B42" s="479" t="s">
        <v>386</v>
      </c>
      <c r="C42" s="479"/>
      <c r="D42" s="479"/>
      <c r="E42" s="479"/>
      <c r="F42" s="479"/>
      <c r="G42" s="479"/>
      <c r="H42" s="185">
        <v>350</v>
      </c>
      <c r="I42" s="159">
        <f>+J34+1</f>
        <v>46396</v>
      </c>
      <c r="J42" s="159">
        <f t="shared" ref="J42:J43" si="9">IFERROR(DATE(YEAR(I42),MONTH(I42),DAY(I42))+H42,"0")</f>
        <v>46746</v>
      </c>
      <c r="K42" s="16"/>
      <c r="L42" s="16"/>
    </row>
    <row r="43" spans="1:12" ht="30.75" customHeight="1" x14ac:dyDescent="0.25">
      <c r="A43" s="95" t="s">
        <v>385</v>
      </c>
      <c r="B43" s="170" t="s">
        <v>388</v>
      </c>
      <c r="C43" s="164"/>
      <c r="D43" s="11"/>
      <c r="E43" s="11"/>
      <c r="F43" s="11"/>
      <c r="G43" s="11"/>
      <c r="H43" s="185">
        <v>30</v>
      </c>
      <c r="I43" s="159">
        <f>+J42+1</f>
        <v>46747</v>
      </c>
      <c r="J43" s="159">
        <f t="shared" si="9"/>
        <v>46777</v>
      </c>
      <c r="K43" s="16"/>
      <c r="L43" s="16"/>
    </row>
    <row r="44" spans="1:12" ht="62.25" customHeight="1" x14ac:dyDescent="0.25">
      <c r="A44" s="15">
        <v>1</v>
      </c>
      <c r="B44" s="160" t="s">
        <v>389</v>
      </c>
      <c r="C44" s="164"/>
      <c r="D44" s="11" t="s">
        <v>172</v>
      </c>
      <c r="E44" s="11" t="s">
        <v>269</v>
      </c>
      <c r="F44" s="11" t="s">
        <v>629</v>
      </c>
      <c r="G44" s="11"/>
      <c r="H44" s="185"/>
      <c r="I44" s="159"/>
      <c r="J44" s="159"/>
      <c r="K44" s="16"/>
      <c r="L44" s="16"/>
    </row>
    <row r="45" spans="1:12" ht="62.25" customHeight="1" x14ac:dyDescent="0.25">
      <c r="A45" s="15">
        <v>2</v>
      </c>
      <c r="B45" s="160" t="s">
        <v>390</v>
      </c>
      <c r="C45" s="164"/>
      <c r="D45" s="11" t="s">
        <v>172</v>
      </c>
      <c r="E45" s="11" t="s">
        <v>382</v>
      </c>
      <c r="F45" s="11" t="s">
        <v>635</v>
      </c>
      <c r="G45" s="11"/>
      <c r="H45" s="185"/>
      <c r="I45" s="159"/>
      <c r="J45" s="159"/>
      <c r="K45" s="16"/>
      <c r="L45" s="16"/>
    </row>
    <row r="46" spans="1:12" ht="62.25" customHeight="1" x14ac:dyDescent="0.25">
      <c r="A46" s="15">
        <v>3</v>
      </c>
      <c r="B46" s="160" t="s">
        <v>391</v>
      </c>
      <c r="C46" s="164"/>
      <c r="D46" s="11" t="s">
        <v>172</v>
      </c>
      <c r="E46" s="11" t="s">
        <v>382</v>
      </c>
      <c r="F46" s="11" t="s">
        <v>635</v>
      </c>
      <c r="G46" s="11"/>
      <c r="H46" s="185"/>
      <c r="I46" s="159"/>
      <c r="J46" s="159"/>
      <c r="K46" s="16"/>
      <c r="L46" s="16"/>
    </row>
    <row r="47" spans="1:12" ht="69.75" customHeight="1" x14ac:dyDescent="0.25">
      <c r="A47" s="15">
        <v>4</v>
      </c>
      <c r="B47" s="160" t="s">
        <v>392</v>
      </c>
      <c r="C47" s="164"/>
      <c r="D47" s="11" t="s">
        <v>172</v>
      </c>
      <c r="E47" s="11" t="s">
        <v>393</v>
      </c>
      <c r="F47" s="11" t="s">
        <v>635</v>
      </c>
      <c r="G47" s="11"/>
      <c r="H47" s="185"/>
      <c r="I47" s="159"/>
      <c r="J47" s="159"/>
      <c r="K47" s="16"/>
      <c r="L47" s="16"/>
    </row>
    <row r="48" spans="1:12" ht="69.75" customHeight="1" x14ac:dyDescent="0.25">
      <c r="A48" s="15">
        <v>5</v>
      </c>
      <c r="B48" s="160" t="s">
        <v>394</v>
      </c>
      <c r="C48" s="164"/>
      <c r="D48" s="11" t="s">
        <v>172</v>
      </c>
      <c r="E48" s="11" t="s">
        <v>429</v>
      </c>
      <c r="F48" s="11" t="s">
        <v>635</v>
      </c>
      <c r="G48" s="11"/>
      <c r="H48" s="185"/>
      <c r="I48" s="159"/>
      <c r="J48" s="159"/>
      <c r="K48" s="16"/>
      <c r="L48" s="16"/>
    </row>
    <row r="49" spans="1:12" ht="69.75" customHeight="1" x14ac:dyDescent="0.25">
      <c r="A49" s="15">
        <v>6</v>
      </c>
      <c r="B49" s="160" t="s">
        <v>396</v>
      </c>
      <c r="C49" s="164"/>
      <c r="D49" s="11" t="s">
        <v>172</v>
      </c>
      <c r="E49" s="11" t="s">
        <v>429</v>
      </c>
      <c r="F49" s="11" t="s">
        <v>635</v>
      </c>
      <c r="G49" s="11"/>
      <c r="H49" s="185"/>
      <c r="I49" s="159"/>
      <c r="J49" s="159"/>
      <c r="K49" s="16"/>
      <c r="L49" s="16"/>
    </row>
    <row r="50" spans="1:12" ht="97.5" customHeight="1" x14ac:dyDescent="0.25">
      <c r="A50" s="15">
        <v>7</v>
      </c>
      <c r="B50" s="160" t="s">
        <v>399</v>
      </c>
      <c r="C50" s="174"/>
      <c r="D50" s="11" t="s">
        <v>172</v>
      </c>
      <c r="E50" s="11" t="s">
        <v>636</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49" priority="7"/>
  </conditionalFormatting>
  <conditionalFormatting sqref="B22">
    <cfRule type="duplicateValues" dxfId="48" priority="5"/>
  </conditionalFormatting>
  <conditionalFormatting sqref="B26">
    <cfRule type="duplicateValues" dxfId="47" priority="4"/>
  </conditionalFormatting>
  <conditionalFormatting sqref="B28:B33">
    <cfRule type="duplicateValues" dxfId="46" priority="2"/>
  </conditionalFormatting>
  <conditionalFormatting sqref="B42">
    <cfRule type="duplicateValues" dxfId="45" priority="3"/>
  </conditionalFormatting>
  <conditionalFormatting sqref="B10:C18">
    <cfRule type="duplicateValues" dxfId="44" priority="9"/>
  </conditionalFormatting>
  <conditionalFormatting sqref="B19:C19">
    <cfRule type="duplicateValues" dxfId="43" priority="10"/>
  </conditionalFormatting>
  <conditionalFormatting sqref="B50:C52">
    <cfRule type="duplicateValues" dxfId="42" priority="1"/>
  </conditionalFormatting>
  <conditionalFormatting sqref="B53:C1048576 B20 B4:C5 B6:B7">
    <cfRule type="duplicateValues" dxfId="41" priority="8"/>
  </conditionalFormatting>
  <conditionalFormatting sqref="N19">
    <cfRule type="duplicateValues" dxfId="4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ht="16.5" customHeight="1" x14ac:dyDescent="0.3">
      <c r="A1" s="394" t="s">
        <v>581</v>
      </c>
      <c r="B1" s="394"/>
      <c r="C1" s="394"/>
      <c r="D1" s="394"/>
      <c r="E1" s="394"/>
      <c r="F1" s="394"/>
      <c r="G1" s="394"/>
      <c r="H1" s="394"/>
      <c r="I1" s="394"/>
      <c r="J1" s="394"/>
      <c r="K1" s="394"/>
      <c r="L1" s="394"/>
    </row>
    <row r="2" spans="1:19" ht="21.75" customHeight="1" x14ac:dyDescent="0.3">
      <c r="A2" s="478" t="s">
        <v>430</v>
      </c>
      <c r="B2" s="478"/>
      <c r="C2" s="478"/>
      <c r="D2" s="478"/>
      <c r="E2" s="478"/>
      <c r="F2" s="478"/>
      <c r="G2" s="478"/>
      <c r="H2" s="478"/>
      <c r="I2" s="478"/>
      <c r="J2" s="478"/>
      <c r="K2" s="478"/>
      <c r="L2" s="478"/>
    </row>
    <row r="3" spans="1:19" ht="65.25" customHeight="1" x14ac:dyDescent="0.3">
      <c r="A3" s="443" t="s">
        <v>460</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677</v>
      </c>
      <c r="F8" s="179"/>
      <c r="G8" s="179"/>
      <c r="H8" s="180">
        <v>15</v>
      </c>
      <c r="I8" s="181"/>
      <c r="J8" s="181"/>
      <c r="K8" s="38" t="s">
        <v>745</v>
      </c>
      <c r="L8" s="38"/>
      <c r="Q8" s="182"/>
      <c r="S8" s="182"/>
    </row>
    <row r="9" spans="1:19" ht="225" x14ac:dyDescent="0.25">
      <c r="A9" s="43">
        <f>+A8+1</f>
        <v>2</v>
      </c>
      <c r="B9" s="103" t="s">
        <v>435</v>
      </c>
      <c r="C9" s="46"/>
      <c r="D9" s="179" t="s">
        <v>677</v>
      </c>
      <c r="E9" s="179" t="s">
        <v>436</v>
      </c>
      <c r="F9" s="179"/>
      <c r="G9" s="179"/>
      <c r="H9" s="180"/>
      <c r="I9" s="181"/>
      <c r="J9" s="181"/>
      <c r="K9" s="38" t="s">
        <v>746</v>
      </c>
      <c r="L9" s="254"/>
    </row>
    <row r="10" spans="1:19" ht="195" x14ac:dyDescent="0.25">
      <c r="A10" s="43">
        <f t="shared" ref="A10:A19" si="0">+A9+1</f>
        <v>3</v>
      </c>
      <c r="B10" s="103" t="s">
        <v>437</v>
      </c>
      <c r="C10" s="46"/>
      <c r="D10" s="179" t="s">
        <v>438</v>
      </c>
      <c r="E10" s="179" t="s">
        <v>677</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12.5"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678</v>
      </c>
      <c r="F22" s="11"/>
      <c r="G22" s="10"/>
      <c r="H22" s="11">
        <v>7</v>
      </c>
      <c r="I22" s="159">
        <f>+J21+1</f>
        <v>45894</v>
      </c>
      <c r="J22" s="159">
        <f t="shared" ref="J22" si="4">IFERROR(DATE(YEAR(I22),MONTH(I22),DAY(I22))+H22,"0")</f>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5">+J22+1</f>
        <v>45902</v>
      </c>
      <c r="J23" s="159">
        <f t="shared" si="3"/>
        <v>45907</v>
      </c>
      <c r="K23" s="245" t="s">
        <v>285</v>
      </c>
      <c r="L23" s="245" t="s">
        <v>472</v>
      </c>
      <c r="N23" s="13"/>
    </row>
    <row r="24" spans="1:14" ht="315" x14ac:dyDescent="0.25">
      <c r="A24" s="15">
        <f t="shared" ref="A24" si="6">+A23+1</f>
        <v>4</v>
      </c>
      <c r="B24" s="160" t="s">
        <v>418</v>
      </c>
      <c r="C24" s="15"/>
      <c r="D24" s="10" t="s">
        <v>108</v>
      </c>
      <c r="E24" s="10" t="s">
        <v>417</v>
      </c>
      <c r="F24" s="11"/>
      <c r="G24" s="10"/>
      <c r="H24" s="11">
        <v>7</v>
      </c>
      <c r="I24" s="159">
        <f t="shared" si="5"/>
        <v>45908</v>
      </c>
      <c r="J24" s="159">
        <f t="shared" si="3"/>
        <v>45915</v>
      </c>
      <c r="K24" s="13" t="s">
        <v>419</v>
      </c>
      <c r="L24" s="13"/>
    </row>
    <row r="25" spans="1:14" ht="33" customHeight="1" x14ac:dyDescent="0.25">
      <c r="A25" s="95" t="s">
        <v>291</v>
      </c>
      <c r="B25" s="475" t="s">
        <v>266</v>
      </c>
      <c r="C25" s="476"/>
      <c r="D25" s="477"/>
      <c r="E25" s="7"/>
      <c r="F25" s="7"/>
      <c r="G25" s="7"/>
      <c r="H25" s="95">
        <v>90</v>
      </c>
      <c r="I25" s="159">
        <f t="shared" si="5"/>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659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662</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7">+J29+1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7"/>
        <v>46135</v>
      </c>
      <c r="J31" s="167">
        <f t="shared" ref="J31:J34" si="8">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7"/>
        <v>46143</v>
      </c>
      <c r="J32" s="167">
        <f t="shared" si="8"/>
        <v>46173</v>
      </c>
      <c r="K32" s="168"/>
      <c r="L32" s="168"/>
    </row>
    <row r="33" spans="1:12" ht="37.5" x14ac:dyDescent="0.25">
      <c r="A33" s="168" t="s">
        <v>376</v>
      </c>
      <c r="B33" s="169" t="s">
        <v>377</v>
      </c>
      <c r="C33" s="164"/>
      <c r="D33" s="11" t="s">
        <v>172</v>
      </c>
      <c r="E33" s="11" t="s">
        <v>268</v>
      </c>
      <c r="F33" s="11" t="s">
        <v>269</v>
      </c>
      <c r="G33" s="11" t="s">
        <v>172</v>
      </c>
      <c r="H33" s="185">
        <v>20</v>
      </c>
      <c r="I33" s="166">
        <f t="shared" si="7"/>
        <v>46174</v>
      </c>
      <c r="J33" s="167">
        <f t="shared" si="8"/>
        <v>46194</v>
      </c>
      <c r="K33" s="168"/>
      <c r="L33" s="168"/>
    </row>
    <row r="34" spans="1:12" ht="37.5" x14ac:dyDescent="0.25">
      <c r="A34" s="95">
        <v>2</v>
      </c>
      <c r="B34" s="170" t="s">
        <v>421</v>
      </c>
      <c r="C34" s="171"/>
      <c r="D34" s="171"/>
      <c r="E34" s="171"/>
      <c r="F34" s="171"/>
      <c r="G34" s="171"/>
      <c r="H34" s="172">
        <v>200</v>
      </c>
      <c r="I34" s="166">
        <f t="shared" si="7"/>
        <v>46195</v>
      </c>
      <c r="J34" s="167">
        <f t="shared" si="8"/>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679</v>
      </c>
      <c r="G37" s="11"/>
      <c r="H37" s="11">
        <v>15</v>
      </c>
      <c r="I37" s="166"/>
      <c r="J37" s="167"/>
      <c r="K37" s="16"/>
      <c r="L37" s="168"/>
    </row>
    <row r="38" spans="1:12" ht="49.5" x14ac:dyDescent="0.25">
      <c r="A38" s="15">
        <v>4</v>
      </c>
      <c r="B38" s="160" t="s">
        <v>384</v>
      </c>
      <c r="C38" s="164"/>
      <c r="D38" s="11" t="s">
        <v>172</v>
      </c>
      <c r="E38" s="11" t="s">
        <v>268</v>
      </c>
      <c r="F38" s="11" t="s">
        <v>679</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659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659</v>
      </c>
      <c r="G41" s="11"/>
      <c r="H41" s="11">
        <v>35</v>
      </c>
      <c r="I41" s="166"/>
      <c r="J41" s="167"/>
      <c r="K41" s="168"/>
      <c r="L41" s="168"/>
    </row>
    <row r="42" spans="1:12" ht="28.5" customHeight="1" x14ac:dyDescent="0.25">
      <c r="A42" s="95" t="s">
        <v>137</v>
      </c>
      <c r="B42" s="479" t="s">
        <v>386</v>
      </c>
      <c r="C42" s="479"/>
      <c r="D42" s="479"/>
      <c r="E42" s="479"/>
      <c r="F42" s="479"/>
      <c r="G42" s="479"/>
      <c r="H42" s="185">
        <v>350</v>
      </c>
      <c r="I42" s="159">
        <f>+J34+1</f>
        <v>46396</v>
      </c>
      <c r="J42" s="159">
        <f t="shared" ref="J42:J43" si="9">IFERROR(DATE(YEAR(I42),MONTH(I42),DAY(I42))+H42,"0")</f>
        <v>46746</v>
      </c>
      <c r="K42" s="16"/>
      <c r="L42" s="16"/>
    </row>
    <row r="43" spans="1:12" ht="28.5" customHeight="1" x14ac:dyDescent="0.25">
      <c r="A43" s="95" t="s">
        <v>385</v>
      </c>
      <c r="B43" s="170" t="s">
        <v>388</v>
      </c>
      <c r="C43" s="164"/>
      <c r="D43" s="11"/>
      <c r="E43" s="11"/>
      <c r="F43" s="11"/>
      <c r="G43" s="11"/>
      <c r="H43" s="185">
        <v>30</v>
      </c>
      <c r="I43" s="159">
        <f>+J42+1</f>
        <v>46747</v>
      </c>
      <c r="J43" s="159">
        <f t="shared" si="9"/>
        <v>46777</v>
      </c>
      <c r="K43" s="16"/>
      <c r="L43" s="16"/>
    </row>
    <row r="44" spans="1:12" ht="62.25" customHeight="1" x14ac:dyDescent="0.25">
      <c r="A44" s="15">
        <v>1</v>
      </c>
      <c r="B44" s="160" t="s">
        <v>389</v>
      </c>
      <c r="C44" s="164"/>
      <c r="D44" s="11" t="s">
        <v>172</v>
      </c>
      <c r="E44" s="11" t="s">
        <v>269</v>
      </c>
      <c r="F44" s="11" t="s">
        <v>659</v>
      </c>
      <c r="G44" s="11"/>
      <c r="H44" s="185"/>
      <c r="I44" s="159"/>
      <c r="J44" s="159"/>
      <c r="K44" s="16"/>
      <c r="L44" s="16"/>
    </row>
    <row r="45" spans="1:12" ht="62.25" customHeight="1" x14ac:dyDescent="0.25">
      <c r="A45" s="15">
        <v>2</v>
      </c>
      <c r="B45" s="160" t="s">
        <v>390</v>
      </c>
      <c r="C45" s="164"/>
      <c r="D45" s="11" t="s">
        <v>172</v>
      </c>
      <c r="E45" s="11" t="s">
        <v>382</v>
      </c>
      <c r="F45" s="11" t="s">
        <v>663</v>
      </c>
      <c r="G45" s="11"/>
      <c r="H45" s="185"/>
      <c r="I45" s="159"/>
      <c r="J45" s="159"/>
      <c r="K45" s="16"/>
      <c r="L45" s="16"/>
    </row>
    <row r="46" spans="1:12" ht="62.25" customHeight="1" x14ac:dyDescent="0.25">
      <c r="A46" s="15">
        <v>3</v>
      </c>
      <c r="B46" s="160" t="s">
        <v>391</v>
      </c>
      <c r="C46" s="164"/>
      <c r="D46" s="11" t="s">
        <v>172</v>
      </c>
      <c r="E46" s="11" t="s">
        <v>382</v>
      </c>
      <c r="F46" s="11" t="s">
        <v>663</v>
      </c>
      <c r="G46" s="11"/>
      <c r="H46" s="185"/>
      <c r="I46" s="159"/>
      <c r="J46" s="159"/>
      <c r="K46" s="16"/>
      <c r="L46" s="16"/>
    </row>
    <row r="47" spans="1:12" ht="69.75" customHeight="1" x14ac:dyDescent="0.25">
      <c r="A47" s="15">
        <v>4</v>
      </c>
      <c r="B47" s="160" t="s">
        <v>392</v>
      </c>
      <c r="C47" s="164"/>
      <c r="D47" s="11" t="s">
        <v>172</v>
      </c>
      <c r="E47" s="11" t="s">
        <v>393</v>
      </c>
      <c r="F47" s="11" t="s">
        <v>663</v>
      </c>
      <c r="G47" s="11"/>
      <c r="H47" s="185"/>
      <c r="I47" s="159"/>
      <c r="J47" s="159"/>
      <c r="K47" s="16"/>
      <c r="L47" s="16"/>
    </row>
    <row r="48" spans="1:12" ht="69.75" customHeight="1" x14ac:dyDescent="0.25">
      <c r="A48" s="15">
        <v>5</v>
      </c>
      <c r="B48" s="160" t="s">
        <v>394</v>
      </c>
      <c r="C48" s="164"/>
      <c r="D48" s="11" t="s">
        <v>172</v>
      </c>
      <c r="E48" s="11" t="s">
        <v>429</v>
      </c>
      <c r="F48" s="11" t="s">
        <v>663</v>
      </c>
      <c r="G48" s="11"/>
      <c r="H48" s="185"/>
      <c r="I48" s="159"/>
      <c r="J48" s="159"/>
      <c r="K48" s="16"/>
      <c r="L48" s="16"/>
    </row>
    <row r="49" spans="1:12" ht="69.75" customHeight="1" x14ac:dyDescent="0.25">
      <c r="A49" s="15">
        <v>6</v>
      </c>
      <c r="B49" s="160" t="s">
        <v>396</v>
      </c>
      <c r="C49" s="164"/>
      <c r="D49" s="11" t="s">
        <v>172</v>
      </c>
      <c r="E49" s="11" t="s">
        <v>429</v>
      </c>
      <c r="F49" s="11" t="s">
        <v>663</v>
      </c>
      <c r="G49" s="11"/>
      <c r="H49" s="185"/>
      <c r="I49" s="159"/>
      <c r="J49" s="159"/>
      <c r="K49" s="16"/>
      <c r="L49" s="16"/>
    </row>
    <row r="50" spans="1:12" ht="97.5" customHeight="1" x14ac:dyDescent="0.25">
      <c r="A50" s="15">
        <v>7</v>
      </c>
      <c r="B50" s="160" t="s">
        <v>399</v>
      </c>
      <c r="C50" s="174"/>
      <c r="D50" s="11" t="s">
        <v>172</v>
      </c>
      <c r="E50" s="11" t="s">
        <v>664</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39" priority="7"/>
  </conditionalFormatting>
  <conditionalFormatting sqref="B22">
    <cfRule type="duplicateValues" dxfId="38" priority="5"/>
  </conditionalFormatting>
  <conditionalFormatting sqref="B26">
    <cfRule type="duplicateValues" dxfId="37" priority="4"/>
  </conditionalFormatting>
  <conditionalFormatting sqref="B28:B33">
    <cfRule type="duplicateValues" dxfId="36" priority="2"/>
  </conditionalFormatting>
  <conditionalFormatting sqref="B42">
    <cfRule type="duplicateValues" dxfId="35" priority="3"/>
  </conditionalFormatting>
  <conditionalFormatting sqref="B10:C18">
    <cfRule type="duplicateValues" dxfId="34" priority="9"/>
  </conditionalFormatting>
  <conditionalFormatting sqref="B19:C19">
    <cfRule type="duplicateValues" dxfId="33" priority="10"/>
  </conditionalFormatting>
  <conditionalFormatting sqref="B50:C52">
    <cfRule type="duplicateValues" dxfId="32" priority="1"/>
  </conditionalFormatting>
  <conditionalFormatting sqref="B53:C1048576 B20 B4:C5 B6:B7">
    <cfRule type="duplicateValues" dxfId="31" priority="8"/>
  </conditionalFormatting>
  <conditionalFormatting sqref="N19">
    <cfRule type="duplicateValues" dxfId="3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ht="16.5" customHeight="1" x14ac:dyDescent="0.3">
      <c r="A1" s="394" t="s">
        <v>582</v>
      </c>
      <c r="B1" s="394"/>
      <c r="C1" s="394"/>
      <c r="D1" s="394"/>
      <c r="E1" s="394"/>
      <c r="F1" s="394"/>
      <c r="G1" s="394"/>
      <c r="H1" s="394"/>
      <c r="I1" s="394"/>
      <c r="J1" s="394"/>
      <c r="K1" s="394"/>
      <c r="L1" s="394"/>
    </row>
    <row r="2" spans="1:19" ht="21.75" customHeight="1" x14ac:dyDescent="0.3">
      <c r="A2" s="478" t="s">
        <v>430</v>
      </c>
      <c r="B2" s="478"/>
      <c r="C2" s="478"/>
      <c r="D2" s="478"/>
      <c r="E2" s="478"/>
      <c r="F2" s="478"/>
      <c r="G2" s="478"/>
      <c r="H2" s="478"/>
      <c r="I2" s="478"/>
      <c r="J2" s="478"/>
      <c r="K2" s="478"/>
      <c r="L2" s="478"/>
    </row>
    <row r="3" spans="1:19" ht="65.25" customHeight="1" x14ac:dyDescent="0.3">
      <c r="A3" s="443" t="s">
        <v>461</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677</v>
      </c>
      <c r="F8" s="179"/>
      <c r="G8" s="179"/>
      <c r="H8" s="180">
        <v>15</v>
      </c>
      <c r="I8" s="181"/>
      <c r="J8" s="181"/>
      <c r="K8" s="38" t="s">
        <v>745</v>
      </c>
      <c r="L8" s="38"/>
      <c r="Q8" s="182"/>
      <c r="S8" s="182"/>
    </row>
    <row r="9" spans="1:19" ht="225" x14ac:dyDescent="0.25">
      <c r="A9" s="43">
        <f>+A8+1</f>
        <v>2</v>
      </c>
      <c r="B9" s="103" t="s">
        <v>435</v>
      </c>
      <c r="C9" s="46"/>
      <c r="D9" s="179" t="s">
        <v>677</v>
      </c>
      <c r="E9" s="179" t="s">
        <v>436</v>
      </c>
      <c r="F9" s="179"/>
      <c r="G9" s="179"/>
      <c r="H9" s="180"/>
      <c r="I9" s="181"/>
      <c r="J9" s="181"/>
      <c r="K9" s="38" t="s">
        <v>746</v>
      </c>
      <c r="L9" s="254"/>
    </row>
    <row r="10" spans="1:19" ht="195" x14ac:dyDescent="0.25">
      <c r="A10" s="43">
        <f t="shared" ref="A10:A19" si="0">+A9+1</f>
        <v>3</v>
      </c>
      <c r="B10" s="103" t="s">
        <v>437</v>
      </c>
      <c r="C10" s="46"/>
      <c r="D10" s="179" t="s">
        <v>438</v>
      </c>
      <c r="E10" s="179" t="s">
        <v>677</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12.5"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678</v>
      </c>
      <c r="F22" s="11"/>
      <c r="G22" s="10"/>
      <c r="H22" s="11">
        <v>7</v>
      </c>
      <c r="I22" s="159">
        <f>+J21+1</f>
        <v>45894</v>
      </c>
      <c r="J22" s="159">
        <f t="shared" si="3"/>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4">+J22+1</f>
        <v>45902</v>
      </c>
      <c r="J23" s="159">
        <f t="shared" si="3"/>
        <v>45907</v>
      </c>
      <c r="K23" s="245" t="s">
        <v>285</v>
      </c>
      <c r="L23" s="245" t="s">
        <v>472</v>
      </c>
      <c r="N23" s="13"/>
    </row>
    <row r="24" spans="1:14" ht="315" x14ac:dyDescent="0.25">
      <c r="A24" s="15">
        <f t="shared" ref="A24" si="5">+A23+1</f>
        <v>4</v>
      </c>
      <c r="B24" s="160" t="s">
        <v>418</v>
      </c>
      <c r="C24" s="15"/>
      <c r="D24" s="10" t="s">
        <v>108</v>
      </c>
      <c r="E24" s="10" t="s">
        <v>417</v>
      </c>
      <c r="F24" s="11"/>
      <c r="G24" s="10"/>
      <c r="H24" s="11">
        <v>7</v>
      </c>
      <c r="I24" s="159">
        <f t="shared" si="4"/>
        <v>45908</v>
      </c>
      <c r="J24" s="159">
        <f t="shared" si="3"/>
        <v>45915</v>
      </c>
      <c r="K24" s="13" t="s">
        <v>419</v>
      </c>
      <c r="L24" s="13"/>
    </row>
    <row r="25" spans="1:14" ht="33" customHeight="1" x14ac:dyDescent="0.25">
      <c r="A25" s="95" t="s">
        <v>291</v>
      </c>
      <c r="B25" s="475" t="s">
        <v>266</v>
      </c>
      <c r="C25" s="476"/>
      <c r="D25" s="477"/>
      <c r="E25" s="7"/>
      <c r="F25" s="7"/>
      <c r="G25" s="7"/>
      <c r="H25" s="95">
        <v>90</v>
      </c>
      <c r="I25" s="159">
        <f t="shared" si="4"/>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659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662</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6">+J29+1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6"/>
        <v>46135</v>
      </c>
      <c r="J31" s="167">
        <f t="shared" ref="J31:J34" si="7">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6"/>
        <v>46143</v>
      </c>
      <c r="J32" s="167">
        <f t="shared" si="7"/>
        <v>46173</v>
      </c>
      <c r="K32" s="168"/>
      <c r="L32" s="168"/>
    </row>
    <row r="33" spans="1:12" ht="37.5" x14ac:dyDescent="0.25">
      <c r="A33" s="168" t="s">
        <v>376</v>
      </c>
      <c r="B33" s="169" t="s">
        <v>377</v>
      </c>
      <c r="C33" s="164"/>
      <c r="D33" s="11" t="s">
        <v>172</v>
      </c>
      <c r="E33" s="11" t="s">
        <v>268</v>
      </c>
      <c r="F33" s="11" t="s">
        <v>269</v>
      </c>
      <c r="G33" s="11" t="s">
        <v>172</v>
      </c>
      <c r="H33" s="185">
        <v>20</v>
      </c>
      <c r="I33" s="166">
        <f t="shared" si="6"/>
        <v>46174</v>
      </c>
      <c r="J33" s="167">
        <f t="shared" si="7"/>
        <v>46194</v>
      </c>
      <c r="K33" s="168"/>
      <c r="L33" s="168"/>
    </row>
    <row r="34" spans="1:12" ht="37.5" x14ac:dyDescent="0.25">
      <c r="A34" s="95">
        <v>2</v>
      </c>
      <c r="B34" s="170" t="s">
        <v>421</v>
      </c>
      <c r="C34" s="171"/>
      <c r="D34" s="171"/>
      <c r="E34" s="171"/>
      <c r="F34" s="171"/>
      <c r="G34" s="171"/>
      <c r="H34" s="172">
        <v>200</v>
      </c>
      <c r="I34" s="166">
        <f t="shared" si="6"/>
        <v>46195</v>
      </c>
      <c r="J34" s="167">
        <f t="shared" si="7"/>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679</v>
      </c>
      <c r="G37" s="11"/>
      <c r="H37" s="11">
        <v>15</v>
      </c>
      <c r="I37" s="166"/>
      <c r="J37" s="167"/>
      <c r="K37" s="16"/>
      <c r="L37" s="168"/>
    </row>
    <row r="38" spans="1:12" ht="49.5" x14ac:dyDescent="0.25">
      <c r="A38" s="15">
        <v>4</v>
      </c>
      <c r="B38" s="160" t="s">
        <v>384</v>
      </c>
      <c r="C38" s="164"/>
      <c r="D38" s="11" t="s">
        <v>172</v>
      </c>
      <c r="E38" s="11" t="s">
        <v>268</v>
      </c>
      <c r="F38" s="11" t="s">
        <v>679</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659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659</v>
      </c>
      <c r="G41" s="11"/>
      <c r="H41" s="11">
        <v>35</v>
      </c>
      <c r="I41" s="166"/>
      <c r="J41" s="167"/>
      <c r="K41" s="168"/>
      <c r="L41" s="168"/>
    </row>
    <row r="42" spans="1:12" ht="39.75" customHeight="1" x14ac:dyDescent="0.25">
      <c r="A42" s="95" t="s">
        <v>137</v>
      </c>
      <c r="B42" s="479" t="s">
        <v>386</v>
      </c>
      <c r="C42" s="479"/>
      <c r="D42" s="479"/>
      <c r="E42" s="479"/>
      <c r="F42" s="479"/>
      <c r="G42" s="479"/>
      <c r="H42" s="185">
        <v>350</v>
      </c>
      <c r="I42" s="159">
        <f>+J34+1</f>
        <v>46396</v>
      </c>
      <c r="J42" s="159">
        <f t="shared" ref="J42:J43" si="8">IFERROR(DATE(YEAR(I42),MONTH(I42),DAY(I42))+H42,"0")</f>
        <v>46746</v>
      </c>
      <c r="K42" s="16"/>
      <c r="L42" s="16"/>
    </row>
    <row r="43" spans="1:12" ht="39.75" customHeight="1" x14ac:dyDescent="0.25">
      <c r="A43" s="95" t="s">
        <v>385</v>
      </c>
      <c r="B43" s="170" t="s">
        <v>388</v>
      </c>
      <c r="C43" s="164"/>
      <c r="D43" s="11"/>
      <c r="E43" s="11"/>
      <c r="F43" s="11"/>
      <c r="G43" s="11"/>
      <c r="H43" s="185">
        <v>30</v>
      </c>
      <c r="I43" s="159">
        <f>+J42+1</f>
        <v>46747</v>
      </c>
      <c r="J43" s="159">
        <f t="shared" si="8"/>
        <v>46777</v>
      </c>
      <c r="K43" s="16"/>
      <c r="L43" s="16"/>
    </row>
    <row r="44" spans="1:12" ht="62.25" customHeight="1" x14ac:dyDescent="0.25">
      <c r="A44" s="15">
        <v>1</v>
      </c>
      <c r="B44" s="160" t="s">
        <v>389</v>
      </c>
      <c r="C44" s="164"/>
      <c r="D44" s="11" t="s">
        <v>172</v>
      </c>
      <c r="E44" s="11" t="s">
        <v>269</v>
      </c>
      <c r="F44" s="11" t="s">
        <v>659</v>
      </c>
      <c r="G44" s="11"/>
      <c r="H44" s="185"/>
      <c r="I44" s="159"/>
      <c r="J44" s="159"/>
      <c r="K44" s="16"/>
      <c r="L44" s="16"/>
    </row>
    <row r="45" spans="1:12" ht="62.25" customHeight="1" x14ac:dyDescent="0.25">
      <c r="A45" s="15">
        <v>2</v>
      </c>
      <c r="B45" s="160" t="s">
        <v>390</v>
      </c>
      <c r="C45" s="164"/>
      <c r="D45" s="11" t="s">
        <v>172</v>
      </c>
      <c r="E45" s="11" t="s">
        <v>382</v>
      </c>
      <c r="F45" s="11" t="s">
        <v>663</v>
      </c>
      <c r="G45" s="11"/>
      <c r="H45" s="185"/>
      <c r="I45" s="159"/>
      <c r="J45" s="159"/>
      <c r="K45" s="16"/>
      <c r="L45" s="16"/>
    </row>
    <row r="46" spans="1:12" ht="62.25" customHeight="1" x14ac:dyDescent="0.25">
      <c r="A46" s="15">
        <v>3</v>
      </c>
      <c r="B46" s="160" t="s">
        <v>391</v>
      </c>
      <c r="C46" s="164"/>
      <c r="D46" s="11" t="s">
        <v>172</v>
      </c>
      <c r="E46" s="11" t="s">
        <v>382</v>
      </c>
      <c r="F46" s="11" t="s">
        <v>663</v>
      </c>
      <c r="G46" s="11"/>
      <c r="H46" s="185"/>
      <c r="I46" s="159"/>
      <c r="J46" s="159"/>
      <c r="K46" s="16"/>
      <c r="L46" s="16"/>
    </row>
    <row r="47" spans="1:12" ht="69.75" customHeight="1" x14ac:dyDescent="0.25">
      <c r="A47" s="15">
        <v>4</v>
      </c>
      <c r="B47" s="160" t="s">
        <v>392</v>
      </c>
      <c r="C47" s="164"/>
      <c r="D47" s="11" t="s">
        <v>172</v>
      </c>
      <c r="E47" s="11" t="s">
        <v>393</v>
      </c>
      <c r="F47" s="11" t="s">
        <v>663</v>
      </c>
      <c r="G47" s="11"/>
      <c r="H47" s="185"/>
      <c r="I47" s="159"/>
      <c r="J47" s="159"/>
      <c r="K47" s="16"/>
      <c r="L47" s="16"/>
    </row>
    <row r="48" spans="1:12" ht="69.75" customHeight="1" x14ac:dyDescent="0.25">
      <c r="A48" s="15">
        <v>5</v>
      </c>
      <c r="B48" s="160" t="s">
        <v>394</v>
      </c>
      <c r="C48" s="164"/>
      <c r="D48" s="11" t="s">
        <v>172</v>
      </c>
      <c r="E48" s="11" t="s">
        <v>429</v>
      </c>
      <c r="F48" s="11" t="s">
        <v>663</v>
      </c>
      <c r="G48" s="11"/>
      <c r="H48" s="185"/>
      <c r="I48" s="159"/>
      <c r="J48" s="159"/>
      <c r="K48" s="16"/>
      <c r="L48" s="16"/>
    </row>
    <row r="49" spans="1:12" ht="69.75" customHeight="1" x14ac:dyDescent="0.25">
      <c r="A49" s="15">
        <v>6</v>
      </c>
      <c r="B49" s="160" t="s">
        <v>396</v>
      </c>
      <c r="C49" s="164"/>
      <c r="D49" s="11" t="s">
        <v>172</v>
      </c>
      <c r="E49" s="11" t="s">
        <v>429</v>
      </c>
      <c r="F49" s="11" t="s">
        <v>663</v>
      </c>
      <c r="G49" s="11"/>
      <c r="H49" s="185"/>
      <c r="I49" s="159"/>
      <c r="J49" s="159"/>
      <c r="K49" s="16"/>
      <c r="L49" s="16"/>
    </row>
    <row r="50" spans="1:12" ht="97.5" customHeight="1" x14ac:dyDescent="0.25">
      <c r="A50" s="15">
        <v>7</v>
      </c>
      <c r="B50" s="160" t="s">
        <v>399</v>
      </c>
      <c r="C50" s="174"/>
      <c r="D50" s="11" t="s">
        <v>172</v>
      </c>
      <c r="E50" s="11" t="s">
        <v>664</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29" priority="7"/>
  </conditionalFormatting>
  <conditionalFormatting sqref="B22">
    <cfRule type="duplicateValues" dxfId="28" priority="5"/>
  </conditionalFormatting>
  <conditionalFormatting sqref="B26">
    <cfRule type="duplicateValues" dxfId="27" priority="4"/>
  </conditionalFormatting>
  <conditionalFormatting sqref="B28:B33">
    <cfRule type="duplicateValues" dxfId="26" priority="2"/>
  </conditionalFormatting>
  <conditionalFormatting sqref="B42">
    <cfRule type="duplicateValues" dxfId="25" priority="3"/>
  </conditionalFormatting>
  <conditionalFormatting sqref="B10:C18">
    <cfRule type="duplicateValues" dxfId="24" priority="9"/>
  </conditionalFormatting>
  <conditionalFormatting sqref="B19:C19">
    <cfRule type="duplicateValues" dxfId="23" priority="10"/>
  </conditionalFormatting>
  <conditionalFormatting sqref="B50:C52">
    <cfRule type="duplicateValues" dxfId="22" priority="1"/>
  </conditionalFormatting>
  <conditionalFormatting sqref="B53:C1048576 B20 B4:C5 B6:B7">
    <cfRule type="duplicateValues" dxfId="21" priority="8"/>
  </conditionalFormatting>
  <conditionalFormatting sqref="N19">
    <cfRule type="duplicateValues" dxfId="2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zoomScale="70" zoomScaleNormal="70" zoomScaleSheetLayoutView="70" workbookViewId="0">
      <pane xSplit="2" ySplit="6" topLeftCell="C7" activePane="bottomRight" state="frozen"/>
      <selection activeCell="C8" sqref="C8"/>
      <selection pane="topRight" activeCell="C8" sqref="C8"/>
      <selection pane="bottomLeft" activeCell="C8" sqref="C8"/>
      <selection pane="bottomRight" activeCell="C8" sqref="C8"/>
    </sheetView>
  </sheetViews>
  <sheetFormatPr defaultColWidth="9" defaultRowHeight="18.75" x14ac:dyDescent="0.3"/>
  <cols>
    <col min="1" max="1" width="5.42578125" style="17" customWidth="1"/>
    <col min="2" max="2" width="32.85546875" style="102" customWidth="1"/>
    <col min="3" max="3" width="12" style="94" customWidth="1"/>
    <col min="4" max="4" width="13.5703125" style="175" customWidth="1"/>
    <col min="5" max="5" width="12.5703125" style="175" customWidth="1"/>
    <col min="6" max="6" width="9.85546875" style="175" customWidth="1"/>
    <col min="7" max="7" width="10.42578125" style="175" customWidth="1"/>
    <col min="8" max="8" width="11.5703125" style="177" customWidth="1"/>
    <col min="9" max="9" width="12" style="156" customWidth="1"/>
    <col min="10" max="10" width="13.28515625" style="146" customWidth="1"/>
    <col min="11" max="11" width="52.28515625" style="148" customWidth="1"/>
    <col min="12" max="12" width="52.85546875" style="148" customWidth="1"/>
    <col min="13" max="16" width="9" style="94"/>
    <col min="17" max="17" width="12.42578125" style="94" bestFit="1" customWidth="1"/>
    <col min="18" max="18" width="9" style="94"/>
    <col min="19" max="19" width="12.42578125" style="94" bestFit="1" customWidth="1"/>
    <col min="20" max="16384" width="9" style="94"/>
  </cols>
  <sheetData>
    <row r="1" spans="1:19" ht="16.5" customHeight="1" x14ac:dyDescent="0.3">
      <c r="A1" s="394" t="s">
        <v>583</v>
      </c>
      <c r="B1" s="394"/>
      <c r="C1" s="394"/>
      <c r="D1" s="394"/>
      <c r="E1" s="394"/>
      <c r="F1" s="394"/>
      <c r="G1" s="394"/>
      <c r="H1" s="394"/>
      <c r="I1" s="394"/>
      <c r="J1" s="394"/>
      <c r="K1" s="394"/>
      <c r="L1" s="394"/>
    </row>
    <row r="2" spans="1:19" ht="21.75" customHeight="1" x14ac:dyDescent="0.3">
      <c r="A2" s="478" t="s">
        <v>430</v>
      </c>
      <c r="B2" s="478"/>
      <c r="C2" s="478"/>
      <c r="D2" s="478"/>
      <c r="E2" s="478"/>
      <c r="F2" s="478"/>
      <c r="G2" s="478"/>
      <c r="H2" s="478"/>
      <c r="I2" s="478"/>
      <c r="J2" s="478"/>
      <c r="K2" s="478"/>
      <c r="L2" s="478"/>
    </row>
    <row r="3" spans="1:19" ht="65.25" customHeight="1" x14ac:dyDescent="0.3">
      <c r="A3" s="443" t="s">
        <v>463</v>
      </c>
      <c r="B3" s="443"/>
      <c r="C3" s="443"/>
      <c r="D3" s="443"/>
      <c r="E3" s="443"/>
      <c r="F3" s="443"/>
      <c r="G3" s="443"/>
      <c r="H3" s="443"/>
      <c r="I3" s="443"/>
      <c r="J3" s="443"/>
      <c r="K3" s="443"/>
      <c r="L3" s="443"/>
    </row>
    <row r="4" spans="1:19" ht="24" customHeight="1" x14ac:dyDescent="0.25">
      <c r="A4" s="397"/>
      <c r="B4" s="397"/>
      <c r="C4" s="397"/>
      <c r="D4" s="397"/>
      <c r="E4" s="397"/>
      <c r="F4" s="397"/>
      <c r="G4" s="397"/>
      <c r="H4" s="397"/>
      <c r="I4" s="397"/>
      <c r="J4" s="397"/>
      <c r="K4" s="94"/>
      <c r="L4" s="94"/>
    </row>
    <row r="5" spans="1:19" ht="23.45" customHeight="1" x14ac:dyDescent="0.25">
      <c r="A5" s="435" t="s">
        <v>1</v>
      </c>
      <c r="B5" s="435" t="s">
        <v>92</v>
      </c>
      <c r="C5" s="451" t="s">
        <v>93</v>
      </c>
      <c r="D5" s="448" t="s">
        <v>94</v>
      </c>
      <c r="E5" s="449"/>
      <c r="F5" s="450"/>
      <c r="G5" s="451" t="s">
        <v>95</v>
      </c>
      <c r="H5" s="453" t="s">
        <v>96</v>
      </c>
      <c r="I5" s="454"/>
      <c r="J5" s="455"/>
      <c r="K5" s="435" t="s">
        <v>10</v>
      </c>
      <c r="L5" s="435" t="s">
        <v>13</v>
      </c>
    </row>
    <row r="6" spans="1:19" ht="51.75" customHeight="1" x14ac:dyDescent="0.25">
      <c r="A6" s="435"/>
      <c r="B6" s="435"/>
      <c r="C6" s="452"/>
      <c r="D6" s="95" t="s">
        <v>98</v>
      </c>
      <c r="E6" s="95" t="s">
        <v>99</v>
      </c>
      <c r="F6" s="95" t="s">
        <v>100</v>
      </c>
      <c r="G6" s="452"/>
      <c r="H6" s="96" t="s">
        <v>96</v>
      </c>
      <c r="I6" s="97" t="s">
        <v>263</v>
      </c>
      <c r="J6" s="97" t="s">
        <v>264</v>
      </c>
      <c r="K6" s="435"/>
      <c r="L6" s="435"/>
    </row>
    <row r="7" spans="1:19" ht="42.75" customHeight="1" x14ac:dyDescent="0.25">
      <c r="A7" s="178" t="s">
        <v>265</v>
      </c>
      <c r="B7" s="471" t="s">
        <v>432</v>
      </c>
      <c r="C7" s="472"/>
      <c r="D7" s="472"/>
      <c r="E7" s="472"/>
      <c r="F7" s="472"/>
      <c r="G7" s="472"/>
      <c r="H7" s="472"/>
      <c r="I7" s="472"/>
      <c r="J7" s="472"/>
      <c r="K7" s="472"/>
      <c r="L7" s="472"/>
    </row>
    <row r="8" spans="1:19" ht="195" x14ac:dyDescent="0.25">
      <c r="A8" s="43">
        <v>1</v>
      </c>
      <c r="B8" s="103" t="s">
        <v>433</v>
      </c>
      <c r="C8" s="46" t="s">
        <v>744</v>
      </c>
      <c r="D8" s="179" t="s">
        <v>434</v>
      </c>
      <c r="E8" s="179" t="s">
        <v>675</v>
      </c>
      <c r="F8" s="179"/>
      <c r="G8" s="179"/>
      <c r="H8" s="180">
        <v>15</v>
      </c>
      <c r="I8" s="181"/>
      <c r="J8" s="181"/>
      <c r="K8" s="38" t="s">
        <v>745</v>
      </c>
      <c r="L8" s="38"/>
      <c r="Q8" s="182"/>
      <c r="S8" s="182"/>
    </row>
    <row r="9" spans="1:19" ht="225" x14ac:dyDescent="0.25">
      <c r="A9" s="43">
        <f>+A8+1</f>
        <v>2</v>
      </c>
      <c r="B9" s="103" t="s">
        <v>435</v>
      </c>
      <c r="C9" s="46"/>
      <c r="D9" s="179" t="s">
        <v>675</v>
      </c>
      <c r="E9" s="179" t="s">
        <v>436</v>
      </c>
      <c r="F9" s="179"/>
      <c r="G9" s="179"/>
      <c r="H9" s="180"/>
      <c r="I9" s="181"/>
      <c r="J9" s="181"/>
      <c r="K9" s="38" t="s">
        <v>746</v>
      </c>
      <c r="L9" s="254"/>
    </row>
    <row r="10" spans="1:19" ht="195" x14ac:dyDescent="0.25">
      <c r="A10" s="43">
        <f t="shared" ref="A10:A19" si="0">+A9+1</f>
        <v>3</v>
      </c>
      <c r="B10" s="103" t="s">
        <v>437</v>
      </c>
      <c r="C10" s="46"/>
      <c r="D10" s="179" t="s">
        <v>438</v>
      </c>
      <c r="E10" s="179" t="s">
        <v>675</v>
      </c>
      <c r="F10" s="179"/>
      <c r="G10" s="183"/>
      <c r="H10" s="179">
        <v>30</v>
      </c>
      <c r="I10" s="181"/>
      <c r="J10" s="181"/>
      <c r="K10" s="38" t="s">
        <v>747</v>
      </c>
      <c r="L10" s="372" t="s">
        <v>748</v>
      </c>
    </row>
    <row r="11" spans="1:19" ht="409.5" x14ac:dyDescent="0.25">
      <c r="A11" s="43">
        <f t="shared" si="0"/>
        <v>4</v>
      </c>
      <c r="B11" s="103" t="s">
        <v>439</v>
      </c>
      <c r="C11" s="46"/>
      <c r="D11" s="179" t="s">
        <v>440</v>
      </c>
      <c r="E11" s="179"/>
      <c r="F11" s="179"/>
      <c r="G11" s="183" t="s">
        <v>108</v>
      </c>
      <c r="H11" s="179">
        <v>15</v>
      </c>
      <c r="I11" s="181"/>
      <c r="J11" s="181"/>
      <c r="K11" s="76" t="s">
        <v>749</v>
      </c>
      <c r="L11" s="76"/>
    </row>
    <row r="12" spans="1:19" ht="390.75" customHeight="1" x14ac:dyDescent="0.25">
      <c r="A12" s="43">
        <f t="shared" si="0"/>
        <v>5</v>
      </c>
      <c r="B12" s="103" t="s">
        <v>441</v>
      </c>
      <c r="C12" s="46"/>
      <c r="D12" s="179" t="s">
        <v>108</v>
      </c>
      <c r="E12" s="179" t="s">
        <v>442</v>
      </c>
      <c r="F12" s="179"/>
      <c r="G12" s="183" t="s">
        <v>118</v>
      </c>
      <c r="H12" s="179">
        <v>20</v>
      </c>
      <c r="I12" s="181"/>
      <c r="J12" s="181">
        <v>45839</v>
      </c>
      <c r="K12" s="38" t="s">
        <v>750</v>
      </c>
      <c r="L12" s="38" t="s">
        <v>751</v>
      </c>
    </row>
    <row r="13" spans="1:19" ht="285" x14ac:dyDescent="0.25">
      <c r="A13" s="43">
        <f t="shared" si="0"/>
        <v>6</v>
      </c>
      <c r="B13" s="103" t="s">
        <v>443</v>
      </c>
      <c r="C13" s="46"/>
      <c r="D13" s="179" t="s">
        <v>118</v>
      </c>
      <c r="E13" s="179" t="s">
        <v>108</v>
      </c>
      <c r="F13" s="179" t="s">
        <v>442</v>
      </c>
      <c r="G13" s="183"/>
      <c r="H13" s="179">
        <v>2</v>
      </c>
      <c r="I13" s="181">
        <f t="shared" ref="I13:I15" si="1">+J12+1</f>
        <v>45840</v>
      </c>
      <c r="J13" s="181">
        <f t="shared" ref="J13:J19" si="2">IFERROR(DATE(YEAR(I13),MONTH(I13),DAY(I13))+H13,"0")</f>
        <v>45842</v>
      </c>
      <c r="K13" s="38" t="s">
        <v>752</v>
      </c>
      <c r="L13" s="38"/>
    </row>
    <row r="14" spans="1:19" ht="240" x14ac:dyDescent="0.25">
      <c r="A14" s="43">
        <f t="shared" si="0"/>
        <v>7</v>
      </c>
      <c r="B14" s="103" t="s">
        <v>444</v>
      </c>
      <c r="C14" s="46"/>
      <c r="D14" s="179" t="s">
        <v>108</v>
      </c>
      <c r="E14" s="179" t="s">
        <v>445</v>
      </c>
      <c r="F14" s="179"/>
      <c r="G14" s="183"/>
      <c r="H14" s="179">
        <v>3</v>
      </c>
      <c r="I14" s="181">
        <f t="shared" si="1"/>
        <v>45843</v>
      </c>
      <c r="J14" s="181">
        <f t="shared" si="2"/>
        <v>45846</v>
      </c>
      <c r="K14" s="38" t="s">
        <v>753</v>
      </c>
      <c r="L14" s="38"/>
    </row>
    <row r="15" spans="1:19" ht="225" x14ac:dyDescent="0.25">
      <c r="A15" s="43">
        <f t="shared" si="0"/>
        <v>8</v>
      </c>
      <c r="B15" s="103" t="s">
        <v>446</v>
      </c>
      <c r="C15" s="46"/>
      <c r="D15" s="179" t="s">
        <v>108</v>
      </c>
      <c r="E15" s="179" t="s">
        <v>445</v>
      </c>
      <c r="F15" s="179"/>
      <c r="G15" s="183"/>
      <c r="H15" s="179">
        <v>5</v>
      </c>
      <c r="I15" s="181">
        <f t="shared" si="1"/>
        <v>45847</v>
      </c>
      <c r="J15" s="181">
        <f t="shared" si="2"/>
        <v>45852</v>
      </c>
      <c r="K15" s="38" t="s">
        <v>754</v>
      </c>
      <c r="L15" s="38"/>
    </row>
    <row r="16" spans="1:19" ht="315" x14ac:dyDescent="0.25">
      <c r="A16" s="43">
        <f t="shared" si="0"/>
        <v>9</v>
      </c>
      <c r="B16" s="103" t="s">
        <v>447</v>
      </c>
      <c r="C16" s="46"/>
      <c r="D16" s="179" t="s">
        <v>172</v>
      </c>
      <c r="E16" s="179"/>
      <c r="F16" s="179"/>
      <c r="G16" s="179" t="s">
        <v>108</v>
      </c>
      <c r="H16" s="184">
        <v>3</v>
      </c>
      <c r="I16" s="181">
        <f>+J15+1</f>
        <v>45853</v>
      </c>
      <c r="J16" s="181">
        <f t="shared" si="2"/>
        <v>45856</v>
      </c>
      <c r="K16" s="116" t="s">
        <v>755</v>
      </c>
      <c r="L16" s="116"/>
    </row>
    <row r="17" spans="1:14" ht="112.5" x14ac:dyDescent="0.25">
      <c r="A17" s="43">
        <f t="shared" si="0"/>
        <v>10</v>
      </c>
      <c r="B17" s="103" t="s">
        <v>448</v>
      </c>
      <c r="C17" s="46"/>
      <c r="D17" s="179" t="s">
        <v>108</v>
      </c>
      <c r="E17" s="179" t="s">
        <v>442</v>
      </c>
      <c r="F17" s="179" t="s">
        <v>449</v>
      </c>
      <c r="G17" s="179"/>
      <c r="H17" s="184">
        <v>3</v>
      </c>
      <c r="I17" s="181">
        <f>+J16+1</f>
        <v>45857</v>
      </c>
      <c r="J17" s="181">
        <f t="shared" si="2"/>
        <v>45860</v>
      </c>
      <c r="K17" s="38" t="s">
        <v>450</v>
      </c>
      <c r="L17" s="116"/>
    </row>
    <row r="18" spans="1:14" ht="345" customHeight="1" x14ac:dyDescent="0.25">
      <c r="A18" s="43">
        <f t="shared" si="0"/>
        <v>11</v>
      </c>
      <c r="B18" s="103" t="s">
        <v>451</v>
      </c>
      <c r="C18" s="46"/>
      <c r="D18" s="179" t="s">
        <v>442</v>
      </c>
      <c r="E18" s="179"/>
      <c r="F18" s="179"/>
      <c r="G18" s="179" t="s">
        <v>108</v>
      </c>
      <c r="H18" s="184">
        <v>15</v>
      </c>
      <c r="I18" s="181">
        <f>+J17+1</f>
        <v>45861</v>
      </c>
      <c r="J18" s="181">
        <f t="shared" si="2"/>
        <v>45876</v>
      </c>
      <c r="K18" s="116" t="s">
        <v>452</v>
      </c>
      <c r="L18" s="38"/>
    </row>
    <row r="19" spans="1:14" ht="180" x14ac:dyDescent="0.25">
      <c r="A19" s="43">
        <f t="shared" si="0"/>
        <v>12</v>
      </c>
      <c r="B19" s="103" t="s">
        <v>453</v>
      </c>
      <c r="C19" s="46"/>
      <c r="D19" s="179" t="s">
        <v>108</v>
      </c>
      <c r="E19" s="179"/>
      <c r="F19" s="179"/>
      <c r="G19" s="183"/>
      <c r="H19" s="184">
        <v>5</v>
      </c>
      <c r="I19" s="181">
        <f>+J18+1</f>
        <v>45877</v>
      </c>
      <c r="J19" s="181">
        <f t="shared" si="2"/>
        <v>45882</v>
      </c>
      <c r="K19" s="116" t="s">
        <v>454</v>
      </c>
      <c r="L19" s="38"/>
      <c r="N19" s="46"/>
    </row>
    <row r="20" spans="1:14" ht="75" customHeight="1" x14ac:dyDescent="0.25">
      <c r="A20" s="43" t="s">
        <v>277</v>
      </c>
      <c r="B20" s="473" t="s">
        <v>455</v>
      </c>
      <c r="C20" s="474"/>
      <c r="D20" s="474"/>
      <c r="E20" s="474"/>
      <c r="F20" s="474"/>
      <c r="G20" s="474"/>
      <c r="H20" s="474"/>
      <c r="I20" s="474"/>
      <c r="J20" s="474"/>
      <c r="K20" s="474"/>
      <c r="L20" s="94"/>
    </row>
    <row r="21" spans="1:14" ht="230.25" customHeight="1" x14ac:dyDescent="0.25">
      <c r="A21" s="15">
        <v>1</v>
      </c>
      <c r="B21" s="160" t="s">
        <v>412</v>
      </c>
      <c r="C21" s="15"/>
      <c r="D21" s="11" t="s">
        <v>172</v>
      </c>
      <c r="E21" s="10" t="s">
        <v>120</v>
      </c>
      <c r="F21" s="11"/>
      <c r="G21" s="10"/>
      <c r="H21" s="11">
        <v>10</v>
      </c>
      <c r="I21" s="159">
        <f>+J19+1</f>
        <v>45883</v>
      </c>
      <c r="J21" s="159">
        <f t="shared" ref="J21:J24" si="3">IFERROR(DATE(YEAR(I21),MONTH(I21),DAY(I21))+H21," ")</f>
        <v>45893</v>
      </c>
      <c r="K21" s="13" t="s">
        <v>456</v>
      </c>
      <c r="L21" s="13"/>
    </row>
    <row r="22" spans="1:14" ht="257.25" customHeight="1" x14ac:dyDescent="0.25">
      <c r="A22" s="15">
        <f>+A21+1</f>
        <v>2</v>
      </c>
      <c r="B22" s="160" t="s">
        <v>281</v>
      </c>
      <c r="C22" s="15"/>
      <c r="D22" s="11" t="s">
        <v>117</v>
      </c>
      <c r="E22" s="10" t="s">
        <v>630</v>
      </c>
      <c r="F22" s="11"/>
      <c r="G22" s="10"/>
      <c r="H22" s="11">
        <v>7</v>
      </c>
      <c r="I22" s="159">
        <f>+J21+1</f>
        <v>45894</v>
      </c>
      <c r="J22" s="159">
        <f t="shared" ref="J22" si="4">IFERROR(DATE(YEAR(I22),MONTH(I22),DAY(I22))+H22,"0")</f>
        <v>45901</v>
      </c>
      <c r="K22" s="13" t="s">
        <v>414</v>
      </c>
      <c r="L22" s="13"/>
    </row>
    <row r="23" spans="1:14" ht="266.25" customHeight="1" x14ac:dyDescent="0.25">
      <c r="A23" s="15">
        <f>+A22+1</f>
        <v>3</v>
      </c>
      <c r="B23" s="160" t="s">
        <v>416</v>
      </c>
      <c r="C23" s="15"/>
      <c r="D23" s="11" t="s">
        <v>120</v>
      </c>
      <c r="E23" s="10" t="s">
        <v>417</v>
      </c>
      <c r="F23" s="11" t="s">
        <v>121</v>
      </c>
      <c r="G23" s="10" t="s">
        <v>108</v>
      </c>
      <c r="H23" s="11">
        <v>5</v>
      </c>
      <c r="I23" s="159">
        <f t="shared" ref="I23:I25" si="5">+J22+1</f>
        <v>45902</v>
      </c>
      <c r="J23" s="159">
        <f t="shared" si="3"/>
        <v>45907</v>
      </c>
      <c r="K23" s="245" t="s">
        <v>285</v>
      </c>
      <c r="L23" s="245" t="s">
        <v>472</v>
      </c>
      <c r="N23" s="13"/>
    </row>
    <row r="24" spans="1:14" ht="315" x14ac:dyDescent="0.25">
      <c r="A24" s="15">
        <f t="shared" ref="A24" si="6">+A23+1</f>
        <v>4</v>
      </c>
      <c r="B24" s="160" t="s">
        <v>418</v>
      </c>
      <c r="C24" s="15"/>
      <c r="D24" s="10" t="s">
        <v>108</v>
      </c>
      <c r="E24" s="10" t="s">
        <v>417</v>
      </c>
      <c r="F24" s="11"/>
      <c r="G24" s="10"/>
      <c r="H24" s="11">
        <v>7</v>
      </c>
      <c r="I24" s="159">
        <f t="shared" si="5"/>
        <v>45908</v>
      </c>
      <c r="J24" s="159">
        <f t="shared" si="3"/>
        <v>45915</v>
      </c>
      <c r="K24" s="13" t="s">
        <v>419</v>
      </c>
      <c r="L24" s="13"/>
    </row>
    <row r="25" spans="1:14" ht="33" customHeight="1" x14ac:dyDescent="0.25">
      <c r="A25" s="95" t="s">
        <v>291</v>
      </c>
      <c r="B25" s="475" t="s">
        <v>266</v>
      </c>
      <c r="C25" s="476"/>
      <c r="D25" s="477"/>
      <c r="E25" s="7"/>
      <c r="F25" s="7"/>
      <c r="G25" s="7"/>
      <c r="H25" s="95">
        <v>90</v>
      </c>
      <c r="I25" s="159">
        <f t="shared" si="5"/>
        <v>45916</v>
      </c>
      <c r="J25" s="167">
        <f>IFERROR(DATE(YEAR(I25),MONTH(I25),DAY(I25))+H25," ")</f>
        <v>46006</v>
      </c>
      <c r="K25" s="95"/>
      <c r="L25" s="95"/>
    </row>
    <row r="26" spans="1:14" s="162" customFormat="1" ht="30.75" customHeight="1" x14ac:dyDescent="0.25">
      <c r="A26" s="95" t="s">
        <v>457</v>
      </c>
      <c r="B26" s="475" t="s">
        <v>420</v>
      </c>
      <c r="C26" s="476"/>
      <c r="D26" s="476"/>
      <c r="E26" s="476"/>
      <c r="F26" s="476"/>
      <c r="G26" s="476"/>
      <c r="H26" s="476"/>
      <c r="I26" s="476"/>
      <c r="J26" s="476"/>
      <c r="K26" s="477"/>
    </row>
    <row r="27" spans="1:14" ht="37.5" customHeight="1" x14ac:dyDescent="0.25">
      <c r="A27" s="163">
        <v>1</v>
      </c>
      <c r="B27" s="468" t="s">
        <v>369</v>
      </c>
      <c r="C27" s="469"/>
      <c r="D27" s="470"/>
      <c r="E27" s="11"/>
      <c r="F27" s="11"/>
      <c r="G27" s="11"/>
      <c r="H27" s="185"/>
      <c r="I27" s="166"/>
      <c r="J27" s="167"/>
      <c r="K27" s="168"/>
      <c r="L27" s="168"/>
    </row>
    <row r="28" spans="1:14" ht="56.25" x14ac:dyDescent="0.25">
      <c r="A28" s="168" t="s">
        <v>141</v>
      </c>
      <c r="B28" s="169" t="s">
        <v>370</v>
      </c>
      <c r="C28" s="164"/>
      <c r="D28" s="11" t="s">
        <v>172</v>
      </c>
      <c r="E28" s="11" t="s">
        <v>268</v>
      </c>
      <c r="F28" s="11" t="s">
        <v>629</v>
      </c>
      <c r="G28" s="11"/>
      <c r="H28" s="185">
        <f>3*30</f>
        <v>90</v>
      </c>
      <c r="I28" s="166">
        <f>+J25+1</f>
        <v>46007</v>
      </c>
      <c r="J28" s="167">
        <f>IFERROR(DATE(YEAR(I28),MONTH(I28),DAY(I28))+H28," ")</f>
        <v>46097</v>
      </c>
      <c r="K28" s="168"/>
      <c r="L28" s="168"/>
    </row>
    <row r="29" spans="1:14" ht="56.25" x14ac:dyDescent="0.25">
      <c r="A29" s="168" t="s">
        <v>145</v>
      </c>
      <c r="B29" s="169" t="s">
        <v>371</v>
      </c>
      <c r="C29" s="164"/>
      <c r="D29" s="11" t="s">
        <v>172</v>
      </c>
      <c r="E29" s="11" t="s">
        <v>268</v>
      </c>
      <c r="F29" s="11" t="s">
        <v>634</v>
      </c>
      <c r="G29" s="11"/>
      <c r="H29" s="185">
        <v>20</v>
      </c>
      <c r="I29" s="166">
        <f>+J28+1</f>
        <v>46098</v>
      </c>
      <c r="J29" s="167">
        <f>IFERROR(DATE(YEAR(I29),MONTH(I29),DAY(I29))+H29," ")</f>
        <v>46118</v>
      </c>
      <c r="K29" s="168"/>
      <c r="L29" s="168"/>
    </row>
    <row r="30" spans="1:14" ht="37.5" x14ac:dyDescent="0.25">
      <c r="A30" s="168" t="s">
        <v>148</v>
      </c>
      <c r="B30" s="169" t="s">
        <v>372</v>
      </c>
      <c r="C30" s="164"/>
      <c r="D30" s="11" t="s">
        <v>172</v>
      </c>
      <c r="E30" s="11" t="s">
        <v>269</v>
      </c>
      <c r="F30" s="11" t="s">
        <v>268</v>
      </c>
      <c r="G30" s="11"/>
      <c r="H30" s="185">
        <v>15</v>
      </c>
      <c r="I30" s="166">
        <f t="shared" ref="I30:I34" si="7">+J29+1</f>
        <v>46119</v>
      </c>
      <c r="J30" s="167">
        <f>IFERROR(DATE(YEAR(I30),MONTH(I30),DAY(I30))+H30," ")</f>
        <v>46134</v>
      </c>
      <c r="K30" s="168"/>
      <c r="L30" s="168"/>
    </row>
    <row r="31" spans="1:14" ht="37.5" x14ac:dyDescent="0.25">
      <c r="A31" s="168" t="s">
        <v>303</v>
      </c>
      <c r="B31" s="169" t="s">
        <v>373</v>
      </c>
      <c r="C31" s="164"/>
      <c r="D31" s="11" t="s">
        <v>172</v>
      </c>
      <c r="E31" s="11" t="s">
        <v>268</v>
      </c>
      <c r="F31" s="11" t="s">
        <v>268</v>
      </c>
      <c r="G31" s="11" t="s">
        <v>172</v>
      </c>
      <c r="H31" s="185">
        <v>7</v>
      </c>
      <c r="I31" s="166">
        <f t="shared" si="7"/>
        <v>46135</v>
      </c>
      <c r="J31" s="167">
        <f t="shared" ref="J31:J34" si="8">IFERROR(DATE(YEAR(I31),MONTH(I31),DAY(I31))+H31," ")</f>
        <v>46142</v>
      </c>
      <c r="K31" s="168"/>
      <c r="L31" s="168"/>
    </row>
    <row r="32" spans="1:14" ht="56.25" x14ac:dyDescent="0.25">
      <c r="A32" s="168" t="s">
        <v>374</v>
      </c>
      <c r="B32" s="169" t="s">
        <v>375</v>
      </c>
      <c r="C32" s="164"/>
      <c r="D32" s="11" t="s">
        <v>172</v>
      </c>
      <c r="E32" s="11" t="s">
        <v>268</v>
      </c>
      <c r="F32" s="11" t="s">
        <v>269</v>
      </c>
      <c r="G32" s="11" t="s">
        <v>172</v>
      </c>
      <c r="H32" s="185">
        <v>30</v>
      </c>
      <c r="I32" s="166">
        <f t="shared" si="7"/>
        <v>46143</v>
      </c>
      <c r="J32" s="167">
        <f t="shared" si="8"/>
        <v>46173</v>
      </c>
      <c r="K32" s="168"/>
      <c r="L32" s="168"/>
    </row>
    <row r="33" spans="1:12" ht="37.5" x14ac:dyDescent="0.25">
      <c r="A33" s="168" t="s">
        <v>376</v>
      </c>
      <c r="B33" s="169" t="s">
        <v>377</v>
      </c>
      <c r="C33" s="164"/>
      <c r="D33" s="11" t="s">
        <v>172</v>
      </c>
      <c r="E33" s="11" t="s">
        <v>268</v>
      </c>
      <c r="F33" s="11" t="s">
        <v>269</v>
      </c>
      <c r="G33" s="11" t="s">
        <v>172</v>
      </c>
      <c r="H33" s="185">
        <v>20</v>
      </c>
      <c r="I33" s="166">
        <f t="shared" si="7"/>
        <v>46174</v>
      </c>
      <c r="J33" s="167">
        <f t="shared" si="8"/>
        <v>46194</v>
      </c>
      <c r="K33" s="168"/>
      <c r="L33" s="168"/>
    </row>
    <row r="34" spans="1:12" ht="37.5" x14ac:dyDescent="0.25">
      <c r="A34" s="95">
        <v>2</v>
      </c>
      <c r="B34" s="170" t="s">
        <v>421</v>
      </c>
      <c r="C34" s="171"/>
      <c r="D34" s="171"/>
      <c r="E34" s="171"/>
      <c r="F34" s="171"/>
      <c r="G34" s="171"/>
      <c r="H34" s="172">
        <v>200</v>
      </c>
      <c r="I34" s="166">
        <f t="shared" si="7"/>
        <v>46195</v>
      </c>
      <c r="J34" s="167">
        <f t="shared" si="8"/>
        <v>46395</v>
      </c>
      <c r="K34" s="16"/>
      <c r="L34" s="10"/>
    </row>
    <row r="35" spans="1:12" ht="33" x14ac:dyDescent="0.25">
      <c r="A35" s="15">
        <v>1</v>
      </c>
      <c r="B35" s="160" t="s">
        <v>379</v>
      </c>
      <c r="C35" s="164"/>
      <c r="D35" s="11" t="s">
        <v>172</v>
      </c>
      <c r="E35" s="11" t="s">
        <v>268</v>
      </c>
      <c r="F35" s="11" t="s">
        <v>380</v>
      </c>
      <c r="G35" s="11"/>
      <c r="H35" s="11">
        <v>30</v>
      </c>
      <c r="I35" s="166"/>
      <c r="J35" s="167"/>
      <c r="K35" s="16"/>
      <c r="L35" s="168"/>
    </row>
    <row r="36" spans="1:12" x14ac:dyDescent="0.25">
      <c r="A36" s="15">
        <v>2</v>
      </c>
      <c r="B36" s="160" t="s">
        <v>381</v>
      </c>
      <c r="C36" s="164"/>
      <c r="D36" s="11" t="s">
        <v>172</v>
      </c>
      <c r="E36" s="11" t="s">
        <v>268</v>
      </c>
      <c r="F36" s="11" t="s">
        <v>422</v>
      </c>
      <c r="G36" s="11"/>
      <c r="H36" s="11">
        <v>15</v>
      </c>
      <c r="I36" s="166"/>
      <c r="J36" s="167"/>
      <c r="K36" s="16"/>
      <c r="L36" s="168"/>
    </row>
    <row r="37" spans="1:12" ht="49.5" x14ac:dyDescent="0.25">
      <c r="A37" s="15">
        <v>3</v>
      </c>
      <c r="B37" s="160" t="s">
        <v>383</v>
      </c>
      <c r="C37" s="164"/>
      <c r="D37" s="11" t="s">
        <v>172</v>
      </c>
      <c r="E37" s="11" t="s">
        <v>268</v>
      </c>
      <c r="F37" s="11" t="s">
        <v>676</v>
      </c>
      <c r="G37" s="11"/>
      <c r="H37" s="11">
        <v>15</v>
      </c>
      <c r="I37" s="166"/>
      <c r="J37" s="167"/>
      <c r="K37" s="16"/>
      <c r="L37" s="168"/>
    </row>
    <row r="38" spans="1:12" ht="49.5" x14ac:dyDescent="0.25">
      <c r="A38" s="15">
        <v>4</v>
      </c>
      <c r="B38" s="160" t="s">
        <v>384</v>
      </c>
      <c r="C38" s="164"/>
      <c r="D38" s="11" t="s">
        <v>172</v>
      </c>
      <c r="E38" s="11" t="s">
        <v>268</v>
      </c>
      <c r="F38" s="11" t="s">
        <v>676</v>
      </c>
      <c r="G38" s="11"/>
      <c r="H38" s="11">
        <v>15</v>
      </c>
      <c r="I38" s="166"/>
      <c r="J38" s="167"/>
      <c r="K38" s="16"/>
      <c r="L38" s="168"/>
    </row>
    <row r="39" spans="1:12" ht="75" x14ac:dyDescent="0.25">
      <c r="A39" s="168">
        <f>+A38+1</f>
        <v>5</v>
      </c>
      <c r="B39" s="169" t="s">
        <v>423</v>
      </c>
      <c r="C39" s="164"/>
      <c r="D39" s="11" t="s">
        <v>172</v>
      </c>
      <c r="E39" s="11" t="s">
        <v>268</v>
      </c>
      <c r="F39" s="11" t="s">
        <v>424</v>
      </c>
      <c r="G39" s="11"/>
      <c r="H39" s="11">
        <v>90</v>
      </c>
      <c r="I39" s="166"/>
      <c r="J39" s="167"/>
      <c r="K39" s="168"/>
      <c r="L39" s="168"/>
    </row>
    <row r="40" spans="1:12" ht="93.75" x14ac:dyDescent="0.25">
      <c r="A40" s="168">
        <v>6</v>
      </c>
      <c r="B40" s="169" t="s">
        <v>425</v>
      </c>
      <c r="C40" s="164"/>
      <c r="D40" s="11" t="s">
        <v>426</v>
      </c>
      <c r="E40" s="10" t="s">
        <v>629</v>
      </c>
      <c r="F40" s="11" t="s">
        <v>424</v>
      </c>
      <c r="G40" s="11" t="s">
        <v>108</v>
      </c>
      <c r="H40" s="11">
        <v>45</v>
      </c>
      <c r="I40" s="166"/>
      <c r="J40" s="167"/>
      <c r="K40" s="168"/>
      <c r="L40" s="168" t="s">
        <v>427</v>
      </c>
    </row>
    <row r="41" spans="1:12" ht="75" x14ac:dyDescent="0.25">
      <c r="A41" s="168">
        <v>7</v>
      </c>
      <c r="B41" s="160" t="s">
        <v>428</v>
      </c>
      <c r="C41" s="164"/>
      <c r="D41" s="11" t="s">
        <v>172</v>
      </c>
      <c r="E41" s="11" t="s">
        <v>429</v>
      </c>
      <c r="F41" s="11" t="s">
        <v>629</v>
      </c>
      <c r="G41" s="11"/>
      <c r="H41" s="11">
        <v>35</v>
      </c>
      <c r="I41" s="166"/>
      <c r="J41" s="167"/>
      <c r="K41" s="168"/>
      <c r="L41" s="168"/>
    </row>
    <row r="42" spans="1:12" ht="32.25" customHeight="1" x14ac:dyDescent="0.25">
      <c r="A42" s="95" t="s">
        <v>137</v>
      </c>
      <c r="B42" s="479" t="s">
        <v>386</v>
      </c>
      <c r="C42" s="479"/>
      <c r="D42" s="479"/>
      <c r="E42" s="479"/>
      <c r="F42" s="479"/>
      <c r="G42" s="479"/>
      <c r="H42" s="185">
        <v>350</v>
      </c>
      <c r="I42" s="159">
        <f>+J34+1</f>
        <v>46396</v>
      </c>
      <c r="J42" s="159">
        <f t="shared" ref="J42:J43" si="9">IFERROR(DATE(YEAR(I42),MONTH(I42),DAY(I42))+H42,"0")</f>
        <v>46746</v>
      </c>
      <c r="K42" s="16"/>
      <c r="L42" s="16"/>
    </row>
    <row r="43" spans="1:12" ht="32.25" customHeight="1" x14ac:dyDescent="0.25">
      <c r="A43" s="95" t="s">
        <v>385</v>
      </c>
      <c r="B43" s="170" t="s">
        <v>388</v>
      </c>
      <c r="C43" s="164"/>
      <c r="D43" s="11"/>
      <c r="E43" s="11"/>
      <c r="F43" s="11"/>
      <c r="G43" s="11"/>
      <c r="H43" s="185">
        <v>30</v>
      </c>
      <c r="I43" s="159">
        <f>+J42+1</f>
        <v>46747</v>
      </c>
      <c r="J43" s="159">
        <f t="shared" si="9"/>
        <v>46777</v>
      </c>
      <c r="K43" s="16"/>
      <c r="L43" s="16"/>
    </row>
    <row r="44" spans="1:12" ht="62.25" customHeight="1" x14ac:dyDescent="0.25">
      <c r="A44" s="15">
        <v>1</v>
      </c>
      <c r="B44" s="160" t="s">
        <v>389</v>
      </c>
      <c r="C44" s="164"/>
      <c r="D44" s="11" t="s">
        <v>172</v>
      </c>
      <c r="E44" s="11" t="s">
        <v>269</v>
      </c>
      <c r="F44" s="11" t="s">
        <v>629</v>
      </c>
      <c r="G44" s="11"/>
      <c r="H44" s="185"/>
      <c r="I44" s="159"/>
      <c r="J44" s="159"/>
      <c r="K44" s="16"/>
      <c r="L44" s="16"/>
    </row>
    <row r="45" spans="1:12" ht="62.25" customHeight="1" x14ac:dyDescent="0.25">
      <c r="A45" s="15">
        <v>2</v>
      </c>
      <c r="B45" s="160" t="s">
        <v>390</v>
      </c>
      <c r="C45" s="164"/>
      <c r="D45" s="11" t="s">
        <v>172</v>
      </c>
      <c r="E45" s="11" t="s">
        <v>382</v>
      </c>
      <c r="F45" s="11" t="s">
        <v>635</v>
      </c>
      <c r="G45" s="11"/>
      <c r="H45" s="185"/>
      <c r="I45" s="159"/>
      <c r="J45" s="159"/>
      <c r="K45" s="16"/>
      <c r="L45" s="16"/>
    </row>
    <row r="46" spans="1:12" ht="62.25" customHeight="1" x14ac:dyDescent="0.25">
      <c r="A46" s="15">
        <v>3</v>
      </c>
      <c r="B46" s="160" t="s">
        <v>391</v>
      </c>
      <c r="C46" s="164"/>
      <c r="D46" s="11" t="s">
        <v>172</v>
      </c>
      <c r="E46" s="11" t="s">
        <v>382</v>
      </c>
      <c r="F46" s="11" t="s">
        <v>635</v>
      </c>
      <c r="G46" s="11"/>
      <c r="H46" s="185"/>
      <c r="I46" s="159"/>
      <c r="J46" s="159"/>
      <c r="K46" s="16"/>
      <c r="L46" s="16"/>
    </row>
    <row r="47" spans="1:12" ht="69.75" customHeight="1" x14ac:dyDescent="0.25">
      <c r="A47" s="15">
        <v>4</v>
      </c>
      <c r="B47" s="160" t="s">
        <v>392</v>
      </c>
      <c r="C47" s="164"/>
      <c r="D47" s="11" t="s">
        <v>172</v>
      </c>
      <c r="E47" s="11" t="s">
        <v>393</v>
      </c>
      <c r="F47" s="11" t="s">
        <v>635</v>
      </c>
      <c r="G47" s="11"/>
      <c r="H47" s="185"/>
      <c r="I47" s="159"/>
      <c r="J47" s="159"/>
      <c r="K47" s="16"/>
      <c r="L47" s="16"/>
    </row>
    <row r="48" spans="1:12" ht="69.75" customHeight="1" x14ac:dyDescent="0.25">
      <c r="A48" s="15">
        <v>5</v>
      </c>
      <c r="B48" s="160" t="s">
        <v>394</v>
      </c>
      <c r="C48" s="164"/>
      <c r="D48" s="11" t="s">
        <v>172</v>
      </c>
      <c r="E48" s="11" t="s">
        <v>429</v>
      </c>
      <c r="F48" s="11" t="s">
        <v>635</v>
      </c>
      <c r="G48" s="11"/>
      <c r="H48" s="185"/>
      <c r="I48" s="159"/>
      <c r="J48" s="159"/>
      <c r="K48" s="16"/>
      <c r="L48" s="16"/>
    </row>
    <row r="49" spans="1:12" ht="69.75" customHeight="1" x14ac:dyDescent="0.25">
      <c r="A49" s="15">
        <v>6</v>
      </c>
      <c r="B49" s="160" t="s">
        <v>396</v>
      </c>
      <c r="C49" s="164"/>
      <c r="D49" s="11" t="s">
        <v>172</v>
      </c>
      <c r="E49" s="11" t="s">
        <v>429</v>
      </c>
      <c r="F49" s="11" t="s">
        <v>635</v>
      </c>
      <c r="G49" s="11"/>
      <c r="H49" s="185"/>
      <c r="I49" s="159"/>
      <c r="J49" s="159"/>
      <c r="K49" s="16"/>
      <c r="L49" s="16"/>
    </row>
    <row r="50" spans="1:12" ht="97.5" customHeight="1" x14ac:dyDescent="0.25">
      <c r="A50" s="15">
        <v>7</v>
      </c>
      <c r="B50" s="160" t="s">
        <v>399</v>
      </c>
      <c r="C50" s="174"/>
      <c r="D50" s="11" t="s">
        <v>172</v>
      </c>
      <c r="E50" s="11" t="s">
        <v>636</v>
      </c>
      <c r="F50" s="11"/>
      <c r="G50" s="11"/>
      <c r="H50" s="185"/>
      <c r="I50" s="159"/>
      <c r="J50" s="159"/>
      <c r="K50" s="16"/>
      <c r="L50" s="16"/>
    </row>
    <row r="51" spans="1:12" ht="77.25" customHeight="1" x14ac:dyDescent="0.25">
      <c r="A51" s="15">
        <v>8</v>
      </c>
      <c r="B51" s="160" t="s">
        <v>400</v>
      </c>
      <c r="C51" s="174"/>
      <c r="D51" s="11" t="s">
        <v>401</v>
      </c>
      <c r="E51" s="11"/>
      <c r="F51" s="10"/>
      <c r="G51" s="10" t="s">
        <v>108</v>
      </c>
      <c r="H51" s="185"/>
      <c r="I51" s="159"/>
      <c r="J51" s="159"/>
      <c r="K51" s="16"/>
      <c r="L51" s="16"/>
    </row>
    <row r="52" spans="1:12" ht="63.75" customHeight="1" x14ac:dyDescent="0.25">
      <c r="A52" s="15">
        <v>9</v>
      </c>
      <c r="B52" s="160" t="s">
        <v>402</v>
      </c>
      <c r="C52" s="174"/>
      <c r="D52" s="10" t="s">
        <v>108</v>
      </c>
      <c r="E52" s="11"/>
      <c r="F52" s="10"/>
      <c r="G52" s="11"/>
      <c r="H52" s="185"/>
      <c r="I52" s="159"/>
      <c r="J52" s="159"/>
      <c r="K52" s="16"/>
      <c r="L52" s="16"/>
    </row>
  </sheetData>
  <mergeCells count="18">
    <mergeCell ref="A1:L1"/>
    <mergeCell ref="A2:L2"/>
    <mergeCell ref="A3:L3"/>
    <mergeCell ref="A4:J4"/>
    <mergeCell ref="A5:A6"/>
    <mergeCell ref="B5:B6"/>
    <mergeCell ref="C5:C6"/>
    <mergeCell ref="D5:F5"/>
    <mergeCell ref="G5:G6"/>
    <mergeCell ref="H5:J5"/>
    <mergeCell ref="B27:D27"/>
    <mergeCell ref="B42:G42"/>
    <mergeCell ref="K5:K6"/>
    <mergeCell ref="L5:L6"/>
    <mergeCell ref="B7:L7"/>
    <mergeCell ref="B20:K20"/>
    <mergeCell ref="B25:D25"/>
    <mergeCell ref="B26:K26"/>
  </mergeCells>
  <conditionalFormatting sqref="B8:B9">
    <cfRule type="duplicateValues" dxfId="19" priority="7"/>
  </conditionalFormatting>
  <conditionalFormatting sqref="B22">
    <cfRule type="duplicateValues" dxfId="18" priority="5"/>
  </conditionalFormatting>
  <conditionalFormatting sqref="B26">
    <cfRule type="duplicateValues" dxfId="17" priority="4"/>
  </conditionalFormatting>
  <conditionalFormatting sqref="B28:B33">
    <cfRule type="duplicateValues" dxfId="16" priority="2"/>
  </conditionalFormatting>
  <conditionalFormatting sqref="B42">
    <cfRule type="duplicateValues" dxfId="15" priority="3"/>
  </conditionalFormatting>
  <conditionalFormatting sqref="B10:C18">
    <cfRule type="duplicateValues" dxfId="14" priority="9"/>
  </conditionalFormatting>
  <conditionalFormatting sqref="B19:C19">
    <cfRule type="duplicateValues" dxfId="13" priority="10"/>
  </conditionalFormatting>
  <conditionalFormatting sqref="B50:C52">
    <cfRule type="duplicateValues" dxfId="12" priority="1"/>
  </conditionalFormatting>
  <conditionalFormatting sqref="B53:C1048576 B20 B4:C5 B6:B7">
    <cfRule type="duplicateValues" dxfId="11" priority="8"/>
  </conditionalFormatting>
  <conditionalFormatting sqref="N19">
    <cfRule type="duplicateValues" dxfId="10" priority="6"/>
  </conditionalFormatting>
  <pageMargins left="0" right="0" top="0.19685039370078741" bottom="0.11811023622047245" header="0.11811023622047245" footer="0.11811023622047245"/>
  <pageSetup paperSize="9" scale="60" fitToHeight="0" orientation="landscape" r:id="rId1"/>
  <headerFooter differentFirst="1">
    <oddFooter>&amp;C&amp;P</oddFooter>
  </headerFooter>
  <rowBreaks count="2" manualBreakCount="2">
    <brk id="19" max="16383" man="1"/>
    <brk id="50" max="11"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70" zoomScaleNormal="70" workbookViewId="0">
      <pane xSplit="11" ySplit="6" topLeftCell="L26" activePane="bottomRight" state="frozen"/>
      <selection pane="topRight" activeCell="L1" sqref="L1"/>
      <selection pane="bottomLeft" activeCell="A11" sqref="A11"/>
      <selection pane="bottomRight" activeCell="B5" sqref="B5:B6"/>
    </sheetView>
  </sheetViews>
  <sheetFormatPr defaultColWidth="9" defaultRowHeight="20.25" x14ac:dyDescent="0.3"/>
  <cols>
    <col min="1" max="1" width="5.42578125" style="17" customWidth="1"/>
    <col min="2" max="2" width="35.28515625" style="305" customWidth="1"/>
    <col min="3" max="3" width="15.42578125" style="94" customWidth="1"/>
    <col min="4" max="4" width="9.5703125" style="94" customWidth="1"/>
    <col min="5" max="5" width="10.85546875" style="94" customWidth="1"/>
    <col min="6" max="6" width="9.85546875" style="94" customWidth="1"/>
    <col min="7" max="8" width="9" style="94" customWidth="1"/>
    <col min="9" max="9" width="13.140625" style="158" customWidth="1"/>
    <col min="10" max="10" width="12.5703125" style="94" customWidth="1"/>
    <col min="11" max="11" width="53.7109375" style="17" customWidth="1"/>
    <col min="12" max="12" width="29.85546875" style="17" customWidth="1"/>
    <col min="13" max="16384" width="9" style="94"/>
  </cols>
  <sheetData>
    <row r="1" spans="1:12" ht="16.5" customHeight="1" x14ac:dyDescent="0.3">
      <c r="A1" s="394" t="s">
        <v>584</v>
      </c>
      <c r="B1" s="394"/>
      <c r="C1" s="394"/>
      <c r="D1" s="394"/>
      <c r="E1" s="394"/>
      <c r="F1" s="394"/>
      <c r="G1" s="394"/>
      <c r="H1" s="394"/>
      <c r="I1" s="394"/>
      <c r="J1" s="394"/>
      <c r="K1" s="394"/>
      <c r="L1" s="394"/>
    </row>
    <row r="2" spans="1:12" ht="25.5" customHeight="1" x14ac:dyDescent="0.25">
      <c r="A2" s="442" t="s">
        <v>408</v>
      </c>
      <c r="B2" s="442"/>
      <c r="C2" s="442"/>
      <c r="D2" s="442"/>
      <c r="E2" s="442"/>
      <c r="F2" s="442"/>
      <c r="G2" s="442"/>
      <c r="H2" s="442"/>
      <c r="I2" s="442"/>
      <c r="J2" s="442"/>
      <c r="K2" s="442"/>
      <c r="L2" s="442"/>
    </row>
    <row r="3" spans="1:12" ht="65.25" customHeight="1" x14ac:dyDescent="0.3">
      <c r="A3" s="443" t="s">
        <v>409</v>
      </c>
      <c r="B3" s="443"/>
      <c r="C3" s="443"/>
      <c r="D3" s="443"/>
      <c r="E3" s="443"/>
      <c r="F3" s="443"/>
      <c r="G3" s="443"/>
      <c r="H3" s="443"/>
      <c r="I3" s="443"/>
      <c r="J3" s="443"/>
      <c r="K3" s="443"/>
      <c r="L3" s="443"/>
    </row>
    <row r="4" spans="1:12" ht="15.75" customHeight="1" x14ac:dyDescent="0.3">
      <c r="A4" s="157"/>
      <c r="B4" s="68"/>
      <c r="C4" s="157"/>
      <c r="D4" s="157"/>
      <c r="E4" s="157"/>
      <c r="F4" s="157"/>
      <c r="G4" s="157"/>
      <c r="H4" s="157"/>
      <c r="I4" s="156"/>
      <c r="J4" s="157"/>
      <c r="K4" s="157"/>
      <c r="L4" s="157"/>
    </row>
    <row r="5" spans="1:12" ht="23.45" customHeight="1" x14ac:dyDescent="0.25">
      <c r="A5" s="435" t="s">
        <v>1</v>
      </c>
      <c r="B5" s="435" t="s">
        <v>92</v>
      </c>
      <c r="C5" s="435" t="s">
        <v>93</v>
      </c>
      <c r="D5" s="435" t="s">
        <v>94</v>
      </c>
      <c r="E5" s="435"/>
      <c r="F5" s="435"/>
      <c r="G5" s="435" t="s">
        <v>95</v>
      </c>
      <c r="H5" s="435" t="s">
        <v>410</v>
      </c>
      <c r="I5" s="481" t="s">
        <v>101</v>
      </c>
      <c r="J5" s="435" t="s">
        <v>102</v>
      </c>
      <c r="K5" s="435" t="s">
        <v>10</v>
      </c>
      <c r="L5" s="435" t="s">
        <v>13</v>
      </c>
    </row>
    <row r="6" spans="1:12" ht="29.1" customHeight="1" x14ac:dyDescent="0.25">
      <c r="A6" s="435"/>
      <c r="B6" s="435"/>
      <c r="C6" s="435"/>
      <c r="D6" s="95" t="s">
        <v>98</v>
      </c>
      <c r="E6" s="95" t="s">
        <v>99</v>
      </c>
      <c r="F6" s="95" t="s">
        <v>100</v>
      </c>
      <c r="G6" s="435"/>
      <c r="H6" s="435"/>
      <c r="I6" s="481"/>
      <c r="J6" s="435"/>
      <c r="K6" s="435"/>
      <c r="L6" s="435"/>
    </row>
    <row r="7" spans="1:12" ht="48" customHeight="1" x14ac:dyDescent="0.25">
      <c r="A7" s="95" t="s">
        <v>265</v>
      </c>
      <c r="B7" s="475" t="s">
        <v>411</v>
      </c>
      <c r="C7" s="476"/>
      <c r="D7" s="476"/>
      <c r="E7" s="476"/>
      <c r="F7" s="476"/>
      <c r="G7" s="476"/>
      <c r="H7" s="476"/>
      <c r="I7" s="476"/>
      <c r="J7" s="476"/>
      <c r="K7" s="476"/>
      <c r="L7" s="477"/>
    </row>
    <row r="8" spans="1:12" ht="114.75" customHeight="1" x14ac:dyDescent="0.25">
      <c r="A8" s="15">
        <v>1</v>
      </c>
      <c r="B8" s="327" t="s">
        <v>412</v>
      </c>
      <c r="C8" s="15"/>
      <c r="D8" s="161" t="s">
        <v>172</v>
      </c>
      <c r="E8" s="15" t="s">
        <v>120</v>
      </c>
      <c r="F8" s="161"/>
      <c r="G8" s="15"/>
      <c r="H8" s="161">
        <v>10</v>
      </c>
      <c r="I8" s="159">
        <v>45736</v>
      </c>
      <c r="J8" s="159">
        <f t="shared" ref="J8:J11" si="0">IFERROR(DATE(YEAR(I8),MONTH(I8),DAY(I8))+H8," ")</f>
        <v>45746</v>
      </c>
      <c r="K8" s="13" t="s">
        <v>413</v>
      </c>
      <c r="L8" s="256" t="s">
        <v>473</v>
      </c>
    </row>
    <row r="9" spans="1:12" ht="342.75" customHeight="1" x14ac:dyDescent="0.25">
      <c r="A9" s="15">
        <f>+A8+1</f>
        <v>2</v>
      </c>
      <c r="B9" s="327" t="s">
        <v>281</v>
      </c>
      <c r="C9" s="15"/>
      <c r="D9" s="161" t="s">
        <v>117</v>
      </c>
      <c r="E9" s="15" t="s">
        <v>640</v>
      </c>
      <c r="F9" s="161"/>
      <c r="G9" s="15"/>
      <c r="H9" s="161">
        <v>7</v>
      </c>
      <c r="I9" s="159">
        <f>+J8+1</f>
        <v>45747</v>
      </c>
      <c r="J9" s="159">
        <f t="shared" si="0"/>
        <v>45754</v>
      </c>
      <c r="K9" s="245" t="s">
        <v>282</v>
      </c>
      <c r="L9" s="13" t="s">
        <v>415</v>
      </c>
    </row>
    <row r="10" spans="1:12" ht="150.75" customHeight="1" x14ac:dyDescent="0.25">
      <c r="A10" s="15">
        <f>+A9+1</f>
        <v>3</v>
      </c>
      <c r="B10" s="327" t="s">
        <v>416</v>
      </c>
      <c r="C10" s="15"/>
      <c r="D10" s="161" t="s">
        <v>120</v>
      </c>
      <c r="E10" s="15" t="s">
        <v>417</v>
      </c>
      <c r="F10" s="161" t="s">
        <v>121</v>
      </c>
      <c r="G10" s="15" t="s">
        <v>108</v>
      </c>
      <c r="H10" s="161">
        <v>5</v>
      </c>
      <c r="I10" s="159">
        <f>+J9+1</f>
        <v>45755</v>
      </c>
      <c r="J10" s="159">
        <f t="shared" si="0"/>
        <v>45760</v>
      </c>
      <c r="K10" s="245" t="s">
        <v>285</v>
      </c>
      <c r="L10" s="13"/>
    </row>
    <row r="11" spans="1:12" ht="339.75" customHeight="1" x14ac:dyDescent="0.25">
      <c r="A11" s="15">
        <f t="shared" ref="A11" si="1">+A10+1</f>
        <v>4</v>
      </c>
      <c r="B11" s="327" t="s">
        <v>418</v>
      </c>
      <c r="C11" s="15"/>
      <c r="D11" s="15" t="s">
        <v>108</v>
      </c>
      <c r="E11" s="15" t="s">
        <v>417</v>
      </c>
      <c r="F11" s="161"/>
      <c r="G11" s="15"/>
      <c r="H11" s="161">
        <v>7</v>
      </c>
      <c r="I11" s="159">
        <f t="shared" ref="I11" si="2">+J10+1</f>
        <v>45761</v>
      </c>
      <c r="J11" s="159">
        <f t="shared" si="0"/>
        <v>45768</v>
      </c>
      <c r="K11" s="13" t="s">
        <v>419</v>
      </c>
      <c r="L11" s="13"/>
    </row>
    <row r="12" spans="1:12" ht="57.75" customHeight="1" x14ac:dyDescent="0.25">
      <c r="A12" s="95" t="s">
        <v>277</v>
      </c>
      <c r="B12" s="479" t="s">
        <v>266</v>
      </c>
      <c r="C12" s="479"/>
      <c r="D12" s="164" t="s">
        <v>172</v>
      </c>
      <c r="E12" s="164" t="s">
        <v>268</v>
      </c>
      <c r="F12" s="164" t="s">
        <v>639</v>
      </c>
      <c r="G12" s="95"/>
      <c r="H12" s="95">
        <v>90</v>
      </c>
      <c r="I12" s="159">
        <f>+J11+1</f>
        <v>45769</v>
      </c>
      <c r="J12" s="159">
        <f t="shared" ref="J12" si="3">IFERROR(DATE(YEAR(I12),MONTH(I12),DAY(I12))+H12,"0")</f>
        <v>45859</v>
      </c>
      <c r="K12" s="95"/>
      <c r="L12" s="95"/>
    </row>
    <row r="13" spans="1:12" s="162" customFormat="1" ht="30.75" customHeight="1" x14ac:dyDescent="0.25">
      <c r="A13" s="95" t="s">
        <v>291</v>
      </c>
      <c r="B13" s="475" t="s">
        <v>420</v>
      </c>
      <c r="C13" s="476"/>
      <c r="D13" s="476"/>
      <c r="E13" s="476"/>
      <c r="F13" s="476"/>
      <c r="G13" s="476"/>
      <c r="H13" s="476"/>
      <c r="I13" s="476"/>
      <c r="J13" s="476"/>
      <c r="K13" s="476"/>
      <c r="L13" s="477"/>
    </row>
    <row r="14" spans="1:12" ht="37.5" customHeight="1" x14ac:dyDescent="0.25">
      <c r="A14" s="163">
        <v>1</v>
      </c>
      <c r="B14" s="468" t="s">
        <v>369</v>
      </c>
      <c r="C14" s="469"/>
      <c r="D14" s="470"/>
      <c r="E14" s="164"/>
      <c r="F14" s="164"/>
      <c r="G14" s="164"/>
      <c r="H14" s="165"/>
      <c r="I14" s="166"/>
      <c r="J14" s="167"/>
      <c r="K14" s="168"/>
      <c r="L14" s="168"/>
    </row>
    <row r="15" spans="1:12" ht="60.75" x14ac:dyDescent="0.25">
      <c r="A15" s="168" t="s">
        <v>141</v>
      </c>
      <c r="B15" s="339" t="s">
        <v>370</v>
      </c>
      <c r="C15" s="164"/>
      <c r="D15" s="164" t="s">
        <v>172</v>
      </c>
      <c r="E15" s="164" t="s">
        <v>268</v>
      </c>
      <c r="F15" s="164" t="s">
        <v>639</v>
      </c>
      <c r="G15" s="164"/>
      <c r="H15" s="165">
        <f>3*30</f>
        <v>90</v>
      </c>
      <c r="I15" s="166">
        <f>+J12+1</f>
        <v>45860</v>
      </c>
      <c r="J15" s="167">
        <f>IFERROR(DATE(YEAR(I15),MONTH(I15),DAY(I15))+H15," ")</f>
        <v>45950</v>
      </c>
      <c r="K15" s="168"/>
      <c r="L15" s="168"/>
    </row>
    <row r="16" spans="1:12" ht="81" x14ac:dyDescent="0.25">
      <c r="A16" s="168" t="s">
        <v>145</v>
      </c>
      <c r="B16" s="339" t="s">
        <v>371</v>
      </c>
      <c r="C16" s="164"/>
      <c r="D16" s="164" t="s">
        <v>172</v>
      </c>
      <c r="E16" s="164" t="s">
        <v>268</v>
      </c>
      <c r="F16" s="164" t="s">
        <v>644</v>
      </c>
      <c r="G16" s="164"/>
      <c r="H16" s="165">
        <v>20</v>
      </c>
      <c r="I16" s="166">
        <f>+J15+1</f>
        <v>45951</v>
      </c>
      <c r="J16" s="167">
        <f>IFERROR(DATE(YEAR(I16),MONTH(I16),DAY(I16))+H16," ")</f>
        <v>45971</v>
      </c>
      <c r="K16" s="168"/>
      <c r="L16" s="168"/>
    </row>
    <row r="17" spans="1:12" ht="40.5" x14ac:dyDescent="0.25">
      <c r="A17" s="168" t="s">
        <v>148</v>
      </c>
      <c r="B17" s="339" t="s">
        <v>372</v>
      </c>
      <c r="C17" s="164"/>
      <c r="D17" s="164" t="s">
        <v>172</v>
      </c>
      <c r="E17" s="164" t="s">
        <v>269</v>
      </c>
      <c r="F17" s="164" t="s">
        <v>268</v>
      </c>
      <c r="G17" s="164"/>
      <c r="H17" s="165">
        <v>15</v>
      </c>
      <c r="I17" s="166">
        <f t="shared" ref="I17:I21" si="4">+J16+1</f>
        <v>45972</v>
      </c>
      <c r="J17" s="167">
        <f>IFERROR(DATE(YEAR(I17),MONTH(I17),DAY(I17))+H17," ")</f>
        <v>45987</v>
      </c>
      <c r="K17" s="168"/>
      <c r="L17" s="168"/>
    </row>
    <row r="18" spans="1:12" ht="40.5" x14ac:dyDescent="0.25">
      <c r="A18" s="168" t="s">
        <v>303</v>
      </c>
      <c r="B18" s="339" t="s">
        <v>373</v>
      </c>
      <c r="C18" s="164"/>
      <c r="D18" s="164" t="s">
        <v>172</v>
      </c>
      <c r="E18" s="164" t="s">
        <v>268</v>
      </c>
      <c r="F18" s="164" t="s">
        <v>268</v>
      </c>
      <c r="G18" s="164" t="s">
        <v>172</v>
      </c>
      <c r="H18" s="165">
        <v>7</v>
      </c>
      <c r="I18" s="166">
        <f t="shared" si="4"/>
        <v>45988</v>
      </c>
      <c r="J18" s="167">
        <f t="shared" ref="J18:J21" si="5">IFERROR(DATE(YEAR(I18),MONTH(I18),DAY(I18))+H18," ")</f>
        <v>45995</v>
      </c>
      <c r="K18" s="168"/>
      <c r="L18" s="168"/>
    </row>
    <row r="19" spans="1:12" ht="60.75" x14ac:dyDescent="0.25">
      <c r="A19" s="168" t="s">
        <v>374</v>
      </c>
      <c r="B19" s="339" t="s">
        <v>375</v>
      </c>
      <c r="C19" s="164"/>
      <c r="D19" s="164" t="s">
        <v>172</v>
      </c>
      <c r="E19" s="164" t="s">
        <v>268</v>
      </c>
      <c r="F19" s="164" t="s">
        <v>269</v>
      </c>
      <c r="G19" s="164" t="s">
        <v>172</v>
      </c>
      <c r="H19" s="165">
        <v>30</v>
      </c>
      <c r="I19" s="166">
        <f t="shared" si="4"/>
        <v>45996</v>
      </c>
      <c r="J19" s="167">
        <f t="shared" si="5"/>
        <v>46026</v>
      </c>
      <c r="K19" s="168"/>
      <c r="L19" s="168"/>
    </row>
    <row r="20" spans="1:12" ht="40.5" x14ac:dyDescent="0.25">
      <c r="A20" s="168" t="s">
        <v>376</v>
      </c>
      <c r="B20" s="339" t="s">
        <v>377</v>
      </c>
      <c r="C20" s="164"/>
      <c r="D20" s="164" t="s">
        <v>172</v>
      </c>
      <c r="E20" s="164" t="s">
        <v>268</v>
      </c>
      <c r="F20" s="164" t="s">
        <v>269</v>
      </c>
      <c r="G20" s="164" t="s">
        <v>172</v>
      </c>
      <c r="H20" s="165">
        <v>20</v>
      </c>
      <c r="I20" s="166">
        <f t="shared" si="4"/>
        <v>46027</v>
      </c>
      <c r="J20" s="167">
        <f t="shared" si="5"/>
        <v>46047</v>
      </c>
      <c r="K20" s="168"/>
      <c r="L20" s="168"/>
    </row>
    <row r="21" spans="1:12" ht="40.5" x14ac:dyDescent="0.25">
      <c r="A21" s="95" t="s">
        <v>125</v>
      </c>
      <c r="B21" s="328" t="s">
        <v>421</v>
      </c>
      <c r="C21" s="171"/>
      <c r="D21" s="171"/>
      <c r="E21" s="171"/>
      <c r="F21" s="171"/>
      <c r="G21" s="171"/>
      <c r="H21" s="172">
        <v>200</v>
      </c>
      <c r="I21" s="166">
        <f t="shared" si="4"/>
        <v>46048</v>
      </c>
      <c r="J21" s="167">
        <f t="shared" si="5"/>
        <v>46248</v>
      </c>
      <c r="K21" s="10"/>
      <c r="L21" s="16"/>
    </row>
    <row r="22" spans="1:12" ht="33" x14ac:dyDescent="0.25">
      <c r="A22" s="15">
        <v>1</v>
      </c>
      <c r="B22" s="327" t="s">
        <v>379</v>
      </c>
      <c r="C22" s="164"/>
      <c r="D22" s="164" t="s">
        <v>172</v>
      </c>
      <c r="E22" s="164" t="s">
        <v>268</v>
      </c>
      <c r="F22" s="164" t="s">
        <v>380</v>
      </c>
      <c r="G22" s="164"/>
      <c r="H22" s="11">
        <v>30</v>
      </c>
      <c r="I22" s="166"/>
      <c r="J22" s="167"/>
      <c r="K22" s="168"/>
      <c r="L22" s="16"/>
    </row>
    <row r="23" spans="1:12" ht="33" x14ac:dyDescent="0.25">
      <c r="A23" s="15">
        <v>2</v>
      </c>
      <c r="B23" s="327" t="s">
        <v>381</v>
      </c>
      <c r="C23" s="164"/>
      <c r="D23" s="164" t="s">
        <v>172</v>
      </c>
      <c r="E23" s="164" t="s">
        <v>268</v>
      </c>
      <c r="F23" s="164" t="s">
        <v>422</v>
      </c>
      <c r="G23" s="164"/>
      <c r="H23" s="11">
        <v>15</v>
      </c>
      <c r="I23" s="166"/>
      <c r="J23" s="167"/>
      <c r="K23" s="168"/>
      <c r="L23" s="16"/>
    </row>
    <row r="24" spans="1:12" ht="49.5" x14ac:dyDescent="0.25">
      <c r="A24" s="15">
        <v>3</v>
      </c>
      <c r="B24" s="327" t="s">
        <v>383</v>
      </c>
      <c r="C24" s="164"/>
      <c r="D24" s="164" t="s">
        <v>172</v>
      </c>
      <c r="E24" s="164" t="s">
        <v>268</v>
      </c>
      <c r="F24" s="164" t="s">
        <v>680</v>
      </c>
      <c r="G24" s="164"/>
      <c r="H24" s="11">
        <v>15</v>
      </c>
      <c r="I24" s="166"/>
      <c r="J24" s="167"/>
      <c r="K24" s="168"/>
      <c r="L24" s="16"/>
    </row>
    <row r="25" spans="1:12" ht="49.5" x14ac:dyDescent="0.25">
      <c r="A25" s="15">
        <v>4</v>
      </c>
      <c r="B25" s="327" t="s">
        <v>384</v>
      </c>
      <c r="C25" s="164"/>
      <c r="D25" s="164" t="s">
        <v>172</v>
      </c>
      <c r="E25" s="164" t="s">
        <v>268</v>
      </c>
      <c r="F25" s="164" t="s">
        <v>680</v>
      </c>
      <c r="G25" s="164"/>
      <c r="H25" s="11">
        <v>15</v>
      </c>
      <c r="I25" s="166"/>
      <c r="J25" s="167"/>
      <c r="K25" s="168"/>
      <c r="L25" s="16"/>
    </row>
    <row r="26" spans="1:12" ht="81" x14ac:dyDescent="0.25">
      <c r="A26" s="168">
        <f>+A25+1</f>
        <v>5</v>
      </c>
      <c r="B26" s="339" t="s">
        <v>423</v>
      </c>
      <c r="C26" s="164"/>
      <c r="D26" s="164" t="s">
        <v>172</v>
      </c>
      <c r="E26" s="164" t="s">
        <v>268</v>
      </c>
      <c r="F26" s="164" t="s">
        <v>424</v>
      </c>
      <c r="G26" s="164"/>
      <c r="H26" s="11">
        <v>90</v>
      </c>
      <c r="I26" s="166"/>
      <c r="J26" s="167"/>
      <c r="K26" s="168"/>
      <c r="L26" s="168"/>
    </row>
    <row r="27" spans="1:12" ht="101.25" x14ac:dyDescent="0.25">
      <c r="A27" s="168">
        <v>6</v>
      </c>
      <c r="B27" s="339" t="s">
        <v>425</v>
      </c>
      <c r="C27" s="164"/>
      <c r="D27" s="164" t="s">
        <v>426</v>
      </c>
      <c r="E27" s="168" t="s">
        <v>639</v>
      </c>
      <c r="F27" s="164" t="s">
        <v>424</v>
      </c>
      <c r="G27" s="164" t="s">
        <v>108</v>
      </c>
      <c r="H27" s="11">
        <v>45</v>
      </c>
      <c r="I27" s="166"/>
      <c r="J27" s="167"/>
      <c r="K27" s="168" t="s">
        <v>427</v>
      </c>
      <c r="L27" s="168"/>
    </row>
    <row r="28" spans="1:12" ht="81" x14ac:dyDescent="0.25">
      <c r="A28" s="168">
        <v>7</v>
      </c>
      <c r="B28" s="327" t="s">
        <v>428</v>
      </c>
      <c r="C28" s="164"/>
      <c r="D28" s="164" t="s">
        <v>172</v>
      </c>
      <c r="E28" s="164" t="s">
        <v>429</v>
      </c>
      <c r="F28" s="164" t="s">
        <v>639</v>
      </c>
      <c r="G28" s="164"/>
      <c r="H28" s="11">
        <v>35</v>
      </c>
      <c r="I28" s="166"/>
      <c r="J28" s="167"/>
      <c r="K28" s="168"/>
      <c r="L28" s="168"/>
    </row>
    <row r="29" spans="1:12" x14ac:dyDescent="0.25">
      <c r="A29" s="95" t="s">
        <v>137</v>
      </c>
      <c r="B29" s="465" t="s">
        <v>386</v>
      </c>
      <c r="C29" s="465"/>
      <c r="D29" s="465"/>
      <c r="E29" s="465"/>
      <c r="F29" s="465"/>
      <c r="G29" s="465"/>
      <c r="H29" s="173">
        <v>350</v>
      </c>
      <c r="I29" s="159">
        <f>+J21+1</f>
        <v>46249</v>
      </c>
      <c r="J29" s="159">
        <f t="shared" ref="J29:J30" si="6">IFERROR(DATE(YEAR(I29),MONTH(I29),DAY(I29))+H29,"0")</f>
        <v>46599</v>
      </c>
      <c r="K29" s="16"/>
      <c r="L29" s="16"/>
    </row>
    <row r="30" spans="1:12" x14ac:dyDescent="0.25">
      <c r="A30" s="95" t="s">
        <v>385</v>
      </c>
      <c r="B30" s="328" t="s">
        <v>388</v>
      </c>
      <c r="C30" s="164"/>
      <c r="D30" s="164"/>
      <c r="E30" s="164"/>
      <c r="F30" s="164"/>
      <c r="G30" s="164"/>
      <c r="H30" s="165">
        <v>30</v>
      </c>
      <c r="I30" s="159">
        <f>+J29+1</f>
        <v>46600</v>
      </c>
      <c r="J30" s="159">
        <f t="shared" si="6"/>
        <v>46630</v>
      </c>
      <c r="K30" s="16"/>
      <c r="L30" s="16"/>
    </row>
    <row r="31" spans="1:12" ht="62.25" customHeight="1" x14ac:dyDescent="0.25">
      <c r="A31" s="15">
        <v>1</v>
      </c>
      <c r="B31" s="327" t="s">
        <v>389</v>
      </c>
      <c r="C31" s="164"/>
      <c r="D31" s="164" t="s">
        <v>172</v>
      </c>
      <c r="E31" s="164" t="s">
        <v>269</v>
      </c>
      <c r="F31" s="164" t="s">
        <v>639</v>
      </c>
      <c r="G31" s="164"/>
      <c r="H31" s="165"/>
      <c r="I31" s="159"/>
      <c r="J31" s="159"/>
      <c r="K31" s="16"/>
      <c r="L31" s="16"/>
    </row>
    <row r="32" spans="1:12" ht="62.25" customHeight="1" x14ac:dyDescent="0.25">
      <c r="A32" s="15">
        <v>2</v>
      </c>
      <c r="B32" s="327" t="s">
        <v>390</v>
      </c>
      <c r="C32" s="164"/>
      <c r="D32" s="164" t="s">
        <v>172</v>
      </c>
      <c r="E32" s="164" t="s">
        <v>382</v>
      </c>
      <c r="F32" s="164" t="s">
        <v>646</v>
      </c>
      <c r="G32" s="164"/>
      <c r="H32" s="165"/>
      <c r="I32" s="159"/>
      <c r="J32" s="159"/>
      <c r="K32" s="16"/>
      <c r="L32" s="16"/>
    </row>
    <row r="33" spans="1:12" ht="62.25" customHeight="1" x14ac:dyDescent="0.25">
      <c r="A33" s="15">
        <v>3</v>
      </c>
      <c r="B33" s="327" t="s">
        <v>391</v>
      </c>
      <c r="C33" s="164"/>
      <c r="D33" s="164" t="s">
        <v>172</v>
      </c>
      <c r="E33" s="164" t="s">
        <v>382</v>
      </c>
      <c r="F33" s="164" t="s">
        <v>646</v>
      </c>
      <c r="G33" s="164"/>
      <c r="H33" s="165"/>
      <c r="I33" s="159"/>
      <c r="J33" s="159"/>
      <c r="K33" s="16"/>
      <c r="L33" s="16"/>
    </row>
    <row r="34" spans="1:12" ht="69.75" customHeight="1" x14ac:dyDescent="0.25">
      <c r="A34" s="15">
        <v>4</v>
      </c>
      <c r="B34" s="327" t="s">
        <v>392</v>
      </c>
      <c r="C34" s="164"/>
      <c r="D34" s="164" t="s">
        <v>172</v>
      </c>
      <c r="E34" s="164" t="s">
        <v>393</v>
      </c>
      <c r="F34" s="164" t="s">
        <v>646</v>
      </c>
      <c r="G34" s="164"/>
      <c r="H34" s="165"/>
      <c r="I34" s="159"/>
      <c r="J34" s="159"/>
      <c r="K34" s="16"/>
      <c r="L34" s="16"/>
    </row>
    <row r="35" spans="1:12" ht="69.75" customHeight="1" x14ac:dyDescent="0.25">
      <c r="A35" s="15">
        <v>5</v>
      </c>
      <c r="B35" s="327" t="s">
        <v>394</v>
      </c>
      <c r="C35" s="164"/>
      <c r="D35" s="164" t="s">
        <v>172</v>
      </c>
      <c r="E35" s="164" t="s">
        <v>429</v>
      </c>
      <c r="F35" s="164" t="s">
        <v>646</v>
      </c>
      <c r="G35" s="164"/>
      <c r="H35" s="165"/>
      <c r="I35" s="159"/>
      <c r="J35" s="159"/>
      <c r="K35" s="16"/>
      <c r="L35" s="16"/>
    </row>
    <row r="36" spans="1:12" ht="69.75" customHeight="1" x14ac:dyDescent="0.25">
      <c r="A36" s="15">
        <v>6</v>
      </c>
      <c r="B36" s="327" t="s">
        <v>396</v>
      </c>
      <c r="C36" s="164"/>
      <c r="D36" s="164" t="s">
        <v>172</v>
      </c>
      <c r="E36" s="164" t="s">
        <v>429</v>
      </c>
      <c r="F36" s="164" t="s">
        <v>646</v>
      </c>
      <c r="G36" s="164"/>
      <c r="H36" s="165"/>
      <c r="I36" s="159"/>
      <c r="J36" s="159"/>
      <c r="K36" s="16"/>
      <c r="L36" s="16"/>
    </row>
    <row r="37" spans="1:12" ht="97.5" customHeight="1" x14ac:dyDescent="0.25">
      <c r="A37" s="15">
        <v>7</v>
      </c>
      <c r="B37" s="327" t="s">
        <v>399</v>
      </c>
      <c r="C37" s="174"/>
      <c r="D37" s="164" t="s">
        <v>172</v>
      </c>
      <c r="E37" s="164" t="s">
        <v>647</v>
      </c>
      <c r="F37" s="164"/>
      <c r="G37" s="164"/>
      <c r="H37" s="165"/>
      <c r="I37" s="159"/>
      <c r="J37" s="159"/>
      <c r="K37" s="16"/>
      <c r="L37" s="16"/>
    </row>
    <row r="38" spans="1:12" ht="77.25" customHeight="1" x14ac:dyDescent="0.25">
      <c r="A38" s="15">
        <v>8</v>
      </c>
      <c r="B38" s="327" t="s">
        <v>400</v>
      </c>
      <c r="C38" s="174"/>
      <c r="D38" s="164" t="s">
        <v>401</v>
      </c>
      <c r="E38" s="164"/>
      <c r="F38" s="168"/>
      <c r="G38" s="168" t="s">
        <v>108</v>
      </c>
      <c r="H38" s="165"/>
      <c r="I38" s="159"/>
      <c r="J38" s="159"/>
      <c r="K38" s="16"/>
      <c r="L38" s="16"/>
    </row>
    <row r="39" spans="1:12" ht="63.75" customHeight="1" x14ac:dyDescent="0.25">
      <c r="A39" s="15">
        <v>9</v>
      </c>
      <c r="B39" s="327" t="s">
        <v>402</v>
      </c>
      <c r="C39" s="174"/>
      <c r="D39" s="168" t="s">
        <v>108</v>
      </c>
      <c r="E39" s="164"/>
      <c r="F39" s="168"/>
      <c r="G39" s="164"/>
      <c r="H39" s="165"/>
      <c r="I39" s="159"/>
      <c r="J39" s="159"/>
      <c r="K39" s="16"/>
      <c r="L39" s="16"/>
    </row>
  </sheetData>
  <mergeCells count="18">
    <mergeCell ref="B29:G29"/>
    <mergeCell ref="B12:C12"/>
    <mergeCell ref="K5:K6"/>
    <mergeCell ref="L5:L6"/>
    <mergeCell ref="B7:L7"/>
    <mergeCell ref="B13:L13"/>
    <mergeCell ref="B14:D14"/>
    <mergeCell ref="A1:L1"/>
    <mergeCell ref="A2:L2"/>
    <mergeCell ref="A3:L3"/>
    <mergeCell ref="A5:A6"/>
    <mergeCell ref="B5:B6"/>
    <mergeCell ref="C5:C6"/>
    <mergeCell ref="D5:F5"/>
    <mergeCell ref="G5:G6"/>
    <mergeCell ref="H5:H6"/>
    <mergeCell ref="I5:I6"/>
    <mergeCell ref="J5:J6"/>
  </mergeCells>
  <conditionalFormatting sqref="B9">
    <cfRule type="duplicateValues" dxfId="9" priority="14"/>
  </conditionalFormatting>
  <conditionalFormatting sqref="B13">
    <cfRule type="duplicateValues" dxfId="8" priority="13"/>
  </conditionalFormatting>
  <conditionalFormatting sqref="B15:B20">
    <cfRule type="duplicateValues" dxfId="7" priority="11"/>
  </conditionalFormatting>
  <conditionalFormatting sqref="B29">
    <cfRule type="duplicateValues" dxfId="6" priority="12"/>
  </conditionalFormatting>
  <conditionalFormatting sqref="B37:C39">
    <cfRule type="duplicateValues" dxfId="5" priority="10"/>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zoomScale="70" zoomScaleNormal="70" workbookViewId="0">
      <pane xSplit="11" ySplit="6" topLeftCell="L37" activePane="bottomRight" state="frozen"/>
      <selection activeCell="B36" sqref="B36"/>
      <selection pane="topRight" activeCell="B36" sqref="B36"/>
      <selection pane="bottomLeft" activeCell="B36" sqref="B36"/>
      <selection pane="bottomRight" activeCell="AA44" sqref="AA44"/>
    </sheetView>
  </sheetViews>
  <sheetFormatPr defaultColWidth="9" defaultRowHeight="20.25" x14ac:dyDescent="0.3"/>
  <cols>
    <col min="1" max="1" width="5.42578125" style="17" customWidth="1"/>
    <col min="2" max="2" width="30.85546875" style="305" customWidth="1"/>
    <col min="3" max="3" width="15.42578125" style="94" customWidth="1"/>
    <col min="4" max="4" width="9.5703125" style="94" customWidth="1"/>
    <col min="5" max="5" width="10.85546875" style="94" customWidth="1"/>
    <col min="6" max="6" width="9.85546875" style="94" customWidth="1"/>
    <col min="7" max="8" width="9" style="94" customWidth="1"/>
    <col min="9" max="9" width="13.140625" style="158" customWidth="1"/>
    <col min="10" max="10" width="12.5703125" style="94" customWidth="1"/>
    <col min="11" max="11" width="53.7109375" style="17" customWidth="1"/>
    <col min="12" max="12" width="37.7109375" style="17" customWidth="1"/>
    <col min="13" max="16384" width="9" style="94"/>
  </cols>
  <sheetData>
    <row r="1" spans="1:12" ht="16.5" customHeight="1" x14ac:dyDescent="0.3">
      <c r="A1" s="394" t="s">
        <v>585</v>
      </c>
      <c r="B1" s="394"/>
      <c r="C1" s="394"/>
      <c r="D1" s="394"/>
      <c r="E1" s="394"/>
      <c r="F1" s="394"/>
      <c r="G1" s="394"/>
      <c r="H1" s="394"/>
      <c r="I1" s="394"/>
      <c r="J1" s="394"/>
      <c r="K1" s="394"/>
      <c r="L1" s="394"/>
    </row>
    <row r="2" spans="1:12" ht="25.5" customHeight="1" x14ac:dyDescent="0.25">
      <c r="A2" s="442" t="s">
        <v>408</v>
      </c>
      <c r="B2" s="442"/>
      <c r="C2" s="442"/>
      <c r="D2" s="442"/>
      <c r="E2" s="442"/>
      <c r="F2" s="442"/>
      <c r="G2" s="442"/>
      <c r="H2" s="442"/>
      <c r="I2" s="442"/>
      <c r="J2" s="442"/>
      <c r="K2" s="442"/>
      <c r="L2" s="442"/>
    </row>
    <row r="3" spans="1:12" ht="65.25" customHeight="1" x14ac:dyDescent="0.3">
      <c r="A3" s="443" t="s">
        <v>555</v>
      </c>
      <c r="B3" s="443"/>
      <c r="C3" s="443"/>
      <c r="D3" s="443"/>
      <c r="E3" s="443"/>
      <c r="F3" s="443"/>
      <c r="G3" s="443"/>
      <c r="H3" s="443"/>
      <c r="I3" s="443"/>
      <c r="J3" s="443"/>
      <c r="K3" s="443"/>
      <c r="L3" s="443"/>
    </row>
    <row r="4" spans="1:12" ht="15.75" customHeight="1" x14ac:dyDescent="0.3">
      <c r="A4" s="157"/>
      <c r="B4" s="68"/>
      <c r="C4" s="157"/>
      <c r="D4" s="157"/>
      <c r="E4" s="157"/>
      <c r="F4" s="157"/>
      <c r="G4" s="157"/>
      <c r="H4" s="157"/>
      <c r="I4" s="156"/>
      <c r="J4" s="157"/>
      <c r="K4" s="157"/>
      <c r="L4" s="157"/>
    </row>
    <row r="5" spans="1:12" ht="23.45" customHeight="1" x14ac:dyDescent="0.25">
      <c r="A5" s="435" t="s">
        <v>1</v>
      </c>
      <c r="B5" s="435" t="s">
        <v>92</v>
      </c>
      <c r="C5" s="435" t="s">
        <v>93</v>
      </c>
      <c r="D5" s="435" t="s">
        <v>94</v>
      </c>
      <c r="E5" s="435"/>
      <c r="F5" s="435"/>
      <c r="G5" s="435" t="s">
        <v>95</v>
      </c>
      <c r="H5" s="435" t="s">
        <v>410</v>
      </c>
      <c r="I5" s="481" t="s">
        <v>101</v>
      </c>
      <c r="J5" s="435" t="s">
        <v>102</v>
      </c>
      <c r="K5" s="435" t="s">
        <v>10</v>
      </c>
      <c r="L5" s="435" t="s">
        <v>13</v>
      </c>
    </row>
    <row r="6" spans="1:12" ht="29.1" customHeight="1" x14ac:dyDescent="0.25">
      <c r="A6" s="435"/>
      <c r="B6" s="435"/>
      <c r="C6" s="435"/>
      <c r="D6" s="95" t="s">
        <v>98</v>
      </c>
      <c r="E6" s="95" t="s">
        <v>99</v>
      </c>
      <c r="F6" s="95" t="s">
        <v>100</v>
      </c>
      <c r="G6" s="435"/>
      <c r="H6" s="435"/>
      <c r="I6" s="481"/>
      <c r="J6" s="435"/>
      <c r="K6" s="435"/>
      <c r="L6" s="435"/>
    </row>
    <row r="7" spans="1:12" ht="48" customHeight="1" x14ac:dyDescent="0.25">
      <c r="A7" s="95" t="s">
        <v>265</v>
      </c>
      <c r="B7" s="475" t="s">
        <v>411</v>
      </c>
      <c r="C7" s="476"/>
      <c r="D7" s="476"/>
      <c r="E7" s="476"/>
      <c r="F7" s="476"/>
      <c r="G7" s="476"/>
      <c r="H7" s="476"/>
      <c r="I7" s="476"/>
      <c r="J7" s="476"/>
      <c r="K7" s="476"/>
      <c r="L7" s="477"/>
    </row>
    <row r="8" spans="1:12" ht="114.75" customHeight="1" x14ac:dyDescent="0.25">
      <c r="A8" s="15">
        <v>1</v>
      </c>
      <c r="B8" s="327" t="s">
        <v>412</v>
      </c>
      <c r="C8" s="15"/>
      <c r="D8" s="161" t="s">
        <v>172</v>
      </c>
      <c r="E8" s="15" t="s">
        <v>120</v>
      </c>
      <c r="F8" s="161"/>
      <c r="G8" s="15"/>
      <c r="H8" s="161">
        <v>10</v>
      </c>
      <c r="I8" s="159">
        <v>45736</v>
      </c>
      <c r="J8" s="159">
        <f t="shared" ref="J8:J11" si="0">IFERROR(DATE(YEAR(I8),MONTH(I8),DAY(I8))+H8," ")</f>
        <v>45746</v>
      </c>
      <c r="K8" s="13" t="s">
        <v>413</v>
      </c>
      <c r="L8" s="13"/>
    </row>
    <row r="9" spans="1:12" ht="257.25" customHeight="1" x14ac:dyDescent="0.25">
      <c r="A9" s="15">
        <f>+A8+1</f>
        <v>2</v>
      </c>
      <c r="B9" s="327" t="s">
        <v>281</v>
      </c>
      <c r="C9" s="15"/>
      <c r="D9" s="161" t="s">
        <v>117</v>
      </c>
      <c r="E9" s="15" t="s">
        <v>678</v>
      </c>
      <c r="F9" s="161"/>
      <c r="G9" s="15"/>
      <c r="H9" s="161">
        <v>7</v>
      </c>
      <c r="I9" s="159">
        <f>+J8+1</f>
        <v>45747</v>
      </c>
      <c r="J9" s="159">
        <f t="shared" si="0"/>
        <v>45754</v>
      </c>
      <c r="K9" s="13" t="s">
        <v>414</v>
      </c>
      <c r="L9" s="13" t="s">
        <v>415</v>
      </c>
    </row>
    <row r="10" spans="1:12" ht="123" customHeight="1" x14ac:dyDescent="0.25">
      <c r="A10" s="15">
        <f>+A9+1</f>
        <v>3</v>
      </c>
      <c r="B10" s="327" t="s">
        <v>416</v>
      </c>
      <c r="C10" s="15"/>
      <c r="D10" s="161" t="s">
        <v>120</v>
      </c>
      <c r="E10" s="15" t="s">
        <v>417</v>
      </c>
      <c r="F10" s="161" t="s">
        <v>121</v>
      </c>
      <c r="G10" s="15" t="s">
        <v>108</v>
      </c>
      <c r="H10" s="161">
        <v>5</v>
      </c>
      <c r="I10" s="159">
        <f>+J9+1</f>
        <v>45755</v>
      </c>
      <c r="J10" s="159">
        <f t="shared" si="0"/>
        <v>45760</v>
      </c>
      <c r="K10" s="13" t="s">
        <v>498</v>
      </c>
      <c r="L10" s="13"/>
    </row>
    <row r="11" spans="1:12" ht="315" x14ac:dyDescent="0.25">
      <c r="A11" s="15">
        <f t="shared" ref="A11" si="1">+A10+1</f>
        <v>4</v>
      </c>
      <c r="B11" s="327" t="s">
        <v>418</v>
      </c>
      <c r="C11" s="15"/>
      <c r="D11" s="15" t="s">
        <v>108</v>
      </c>
      <c r="E11" s="15" t="s">
        <v>417</v>
      </c>
      <c r="F11" s="161"/>
      <c r="G11" s="15"/>
      <c r="H11" s="161">
        <v>7</v>
      </c>
      <c r="I11" s="159">
        <f t="shared" ref="I11" si="2">+J10+1</f>
        <v>45761</v>
      </c>
      <c r="J11" s="159">
        <f t="shared" si="0"/>
        <v>45768</v>
      </c>
      <c r="K11" s="13" t="s">
        <v>419</v>
      </c>
      <c r="L11" s="13"/>
    </row>
    <row r="12" spans="1:12" ht="33" customHeight="1" x14ac:dyDescent="0.25">
      <c r="A12" s="95" t="s">
        <v>277</v>
      </c>
      <c r="B12" s="475" t="s">
        <v>266</v>
      </c>
      <c r="C12" s="476"/>
      <c r="D12" s="477"/>
      <c r="E12" s="95"/>
      <c r="F12" s="95"/>
      <c r="G12" s="95"/>
      <c r="H12" s="95"/>
      <c r="I12" s="159"/>
      <c r="J12" s="95"/>
      <c r="K12" s="95"/>
      <c r="L12" s="95"/>
    </row>
    <row r="13" spans="1:12" ht="101.25" customHeight="1" x14ac:dyDescent="0.25">
      <c r="A13" s="15">
        <v>1</v>
      </c>
      <c r="B13" s="327" t="s">
        <v>267</v>
      </c>
      <c r="C13" s="300"/>
      <c r="D13" s="161" t="s">
        <v>172</v>
      </c>
      <c r="E13" s="161" t="s">
        <v>268</v>
      </c>
      <c r="F13" s="161" t="s">
        <v>269</v>
      </c>
      <c r="G13" s="161"/>
      <c r="H13" s="161">
        <v>15</v>
      </c>
      <c r="I13" s="159">
        <f>+J11+1</f>
        <v>45769</v>
      </c>
      <c r="J13" s="159">
        <f t="shared" ref="J13:J20" si="3">IFERROR(DATE(YEAR(I13),MONTH(I13),DAY(I13))+H13,"0")</f>
        <v>45784</v>
      </c>
      <c r="K13" s="16"/>
      <c r="L13" s="16"/>
    </row>
    <row r="14" spans="1:12" ht="105.75" customHeight="1" x14ac:dyDescent="0.25">
      <c r="A14" s="15">
        <v>2</v>
      </c>
      <c r="B14" s="327" t="s">
        <v>270</v>
      </c>
      <c r="C14" s="300"/>
      <c r="D14" s="161" t="s">
        <v>172</v>
      </c>
      <c r="E14" s="161" t="s">
        <v>268</v>
      </c>
      <c r="F14" s="161"/>
      <c r="G14" s="161"/>
      <c r="H14" s="161">
        <v>15</v>
      </c>
      <c r="I14" s="159">
        <f>+J13+1</f>
        <v>45785</v>
      </c>
      <c r="J14" s="159">
        <f t="shared" si="3"/>
        <v>45800</v>
      </c>
      <c r="K14" s="16"/>
      <c r="L14" s="16"/>
    </row>
    <row r="15" spans="1:12" ht="138" customHeight="1" x14ac:dyDescent="0.25">
      <c r="A15" s="15">
        <v>3</v>
      </c>
      <c r="B15" s="327" t="s">
        <v>271</v>
      </c>
      <c r="C15" s="300"/>
      <c r="D15" s="161" t="s">
        <v>172</v>
      </c>
      <c r="E15" s="161" t="s">
        <v>268</v>
      </c>
      <c r="F15" s="161"/>
      <c r="G15" s="161" t="s">
        <v>659</v>
      </c>
      <c r="H15" s="161">
        <v>15</v>
      </c>
      <c r="I15" s="159">
        <f t="shared" ref="I15:I20" si="4">+J14+1</f>
        <v>45801</v>
      </c>
      <c r="J15" s="159">
        <f t="shared" si="3"/>
        <v>45816</v>
      </c>
      <c r="K15" s="16"/>
      <c r="L15" s="16"/>
    </row>
    <row r="16" spans="1:12" ht="98.25" customHeight="1" x14ac:dyDescent="0.25">
      <c r="A16" s="15">
        <v>4</v>
      </c>
      <c r="B16" s="327" t="s">
        <v>272</v>
      </c>
      <c r="C16" s="300"/>
      <c r="D16" s="161" t="s">
        <v>172</v>
      </c>
      <c r="E16" s="161" t="s">
        <v>268</v>
      </c>
      <c r="F16" s="161"/>
      <c r="G16" s="161" t="s">
        <v>659</v>
      </c>
      <c r="H16" s="161">
        <v>15</v>
      </c>
      <c r="I16" s="159">
        <f t="shared" si="4"/>
        <v>45817</v>
      </c>
      <c r="J16" s="159">
        <f t="shared" si="3"/>
        <v>45832</v>
      </c>
      <c r="K16" s="16"/>
      <c r="L16" s="16"/>
    </row>
    <row r="17" spans="1:12" ht="103.5" customHeight="1" x14ac:dyDescent="0.25">
      <c r="A17" s="15">
        <v>5</v>
      </c>
      <c r="B17" s="327" t="s">
        <v>273</v>
      </c>
      <c r="C17" s="300"/>
      <c r="D17" s="161" t="s">
        <v>172</v>
      </c>
      <c r="E17" s="161" t="s">
        <v>268</v>
      </c>
      <c r="F17" s="161" t="s">
        <v>681</v>
      </c>
      <c r="G17" s="161"/>
      <c r="H17" s="161">
        <v>90</v>
      </c>
      <c r="I17" s="159">
        <f t="shared" si="4"/>
        <v>45833</v>
      </c>
      <c r="J17" s="159">
        <f t="shared" si="3"/>
        <v>45923</v>
      </c>
      <c r="K17" s="16"/>
      <c r="L17" s="16"/>
    </row>
    <row r="18" spans="1:12" ht="99" customHeight="1" x14ac:dyDescent="0.25">
      <c r="A18" s="15">
        <v>6</v>
      </c>
      <c r="B18" s="327" t="s">
        <v>274</v>
      </c>
      <c r="C18" s="300"/>
      <c r="D18" s="161" t="s">
        <v>172</v>
      </c>
      <c r="E18" s="161"/>
      <c r="F18" s="161" t="s">
        <v>268</v>
      </c>
      <c r="G18" s="161"/>
      <c r="H18" s="161">
        <v>30</v>
      </c>
      <c r="I18" s="159">
        <f t="shared" si="4"/>
        <v>45924</v>
      </c>
      <c r="J18" s="159">
        <f t="shared" si="3"/>
        <v>45954</v>
      </c>
      <c r="K18" s="16"/>
      <c r="L18" s="16"/>
    </row>
    <row r="19" spans="1:12" ht="80.25" customHeight="1" x14ac:dyDescent="0.25">
      <c r="A19" s="15">
        <v>7</v>
      </c>
      <c r="B19" s="327" t="s">
        <v>275</v>
      </c>
      <c r="C19" s="300"/>
      <c r="D19" s="161" t="s">
        <v>172</v>
      </c>
      <c r="E19" s="161"/>
      <c r="F19" s="161" t="s">
        <v>268</v>
      </c>
      <c r="G19" s="161" t="s">
        <v>659</v>
      </c>
      <c r="H19" s="161">
        <v>30</v>
      </c>
      <c r="I19" s="159">
        <f t="shared" si="4"/>
        <v>45955</v>
      </c>
      <c r="J19" s="159">
        <f t="shared" si="3"/>
        <v>45985</v>
      </c>
      <c r="K19" s="16"/>
      <c r="L19" s="16"/>
    </row>
    <row r="20" spans="1:12" ht="66.75" customHeight="1" x14ac:dyDescent="0.25">
      <c r="A20" s="15">
        <v>8</v>
      </c>
      <c r="B20" s="327" t="s">
        <v>276</v>
      </c>
      <c r="C20" s="300"/>
      <c r="D20" s="161" t="s">
        <v>659</v>
      </c>
      <c r="E20" s="161" t="s">
        <v>172</v>
      </c>
      <c r="F20" s="161" t="s">
        <v>268</v>
      </c>
      <c r="G20" s="161"/>
      <c r="H20" s="161">
        <v>1</v>
      </c>
      <c r="I20" s="159">
        <f t="shared" si="4"/>
        <v>45986</v>
      </c>
      <c r="J20" s="159">
        <f t="shared" si="3"/>
        <v>45987</v>
      </c>
      <c r="K20" s="16"/>
      <c r="L20" s="16"/>
    </row>
    <row r="21" spans="1:12" s="162" customFormat="1" ht="30.75" customHeight="1" x14ac:dyDescent="0.25">
      <c r="A21" s="95" t="s">
        <v>291</v>
      </c>
      <c r="B21" s="475" t="s">
        <v>420</v>
      </c>
      <c r="C21" s="476"/>
      <c r="D21" s="476"/>
      <c r="E21" s="476"/>
      <c r="F21" s="476"/>
      <c r="G21" s="476"/>
      <c r="H21" s="476"/>
      <c r="I21" s="476"/>
      <c r="J21" s="476"/>
      <c r="K21" s="476"/>
      <c r="L21" s="477"/>
    </row>
    <row r="22" spans="1:12" ht="37.5" customHeight="1" x14ac:dyDescent="0.25">
      <c r="A22" s="163">
        <v>1</v>
      </c>
      <c r="B22" s="468" t="s">
        <v>369</v>
      </c>
      <c r="C22" s="469"/>
      <c r="D22" s="470"/>
      <c r="E22" s="164"/>
      <c r="F22" s="164"/>
      <c r="G22" s="164"/>
      <c r="H22" s="165"/>
      <c r="I22" s="166"/>
      <c r="J22" s="167"/>
      <c r="K22" s="168"/>
      <c r="L22" s="168"/>
    </row>
    <row r="23" spans="1:12" ht="60.75" x14ac:dyDescent="0.25">
      <c r="A23" s="168" t="s">
        <v>141</v>
      </c>
      <c r="B23" s="339" t="s">
        <v>370</v>
      </c>
      <c r="C23" s="164"/>
      <c r="D23" s="164" t="s">
        <v>172</v>
      </c>
      <c r="E23" s="164" t="s">
        <v>268</v>
      </c>
      <c r="F23" s="164" t="s">
        <v>659</v>
      </c>
      <c r="G23" s="164"/>
      <c r="H23" s="165">
        <f>3*30</f>
        <v>90</v>
      </c>
      <c r="I23" s="166">
        <f>+J20+1</f>
        <v>45988</v>
      </c>
      <c r="J23" s="167">
        <f>IFERROR(DATE(YEAR(I23),MONTH(I23),DAY(I23))+H23," ")</f>
        <v>46078</v>
      </c>
      <c r="K23" s="168"/>
      <c r="L23" s="168"/>
    </row>
    <row r="24" spans="1:12" ht="81" x14ac:dyDescent="0.25">
      <c r="A24" s="168" t="s">
        <v>145</v>
      </c>
      <c r="B24" s="339" t="s">
        <v>371</v>
      </c>
      <c r="C24" s="164"/>
      <c r="D24" s="164" t="s">
        <v>172</v>
      </c>
      <c r="E24" s="164" t="s">
        <v>268</v>
      </c>
      <c r="F24" s="164" t="s">
        <v>662</v>
      </c>
      <c r="G24" s="164"/>
      <c r="H24" s="165">
        <v>20</v>
      </c>
      <c r="I24" s="166">
        <f>+J23+1</f>
        <v>46079</v>
      </c>
      <c r="J24" s="167">
        <f>IFERROR(DATE(YEAR(I24),MONTH(I24),DAY(I24))+H24," ")</f>
        <v>46099</v>
      </c>
      <c r="K24" s="168"/>
      <c r="L24" s="168"/>
    </row>
    <row r="25" spans="1:12" ht="40.5" x14ac:dyDescent="0.25">
      <c r="A25" s="168" t="s">
        <v>148</v>
      </c>
      <c r="B25" s="339" t="s">
        <v>372</v>
      </c>
      <c r="C25" s="164"/>
      <c r="D25" s="164" t="s">
        <v>172</v>
      </c>
      <c r="E25" s="164" t="s">
        <v>269</v>
      </c>
      <c r="F25" s="164" t="s">
        <v>268</v>
      </c>
      <c r="G25" s="164"/>
      <c r="H25" s="165">
        <v>15</v>
      </c>
      <c r="I25" s="166">
        <f t="shared" ref="I25:I29" si="5">+J24+1</f>
        <v>46100</v>
      </c>
      <c r="J25" s="167">
        <f>IFERROR(DATE(YEAR(I25),MONTH(I25),DAY(I25))+H25," ")</f>
        <v>46115</v>
      </c>
      <c r="K25" s="168"/>
      <c r="L25" s="168"/>
    </row>
    <row r="26" spans="1:12" ht="40.5" x14ac:dyDescent="0.25">
      <c r="A26" s="168" t="s">
        <v>303</v>
      </c>
      <c r="B26" s="339" t="s">
        <v>373</v>
      </c>
      <c r="C26" s="164"/>
      <c r="D26" s="164" t="s">
        <v>172</v>
      </c>
      <c r="E26" s="164" t="s">
        <v>268</v>
      </c>
      <c r="F26" s="164" t="s">
        <v>268</v>
      </c>
      <c r="G26" s="164" t="s">
        <v>172</v>
      </c>
      <c r="H26" s="165">
        <v>7</v>
      </c>
      <c r="I26" s="166">
        <f t="shared" si="5"/>
        <v>46116</v>
      </c>
      <c r="J26" s="167">
        <f t="shared" ref="J26:J29" si="6">IFERROR(DATE(YEAR(I26),MONTH(I26),DAY(I26))+H26," ")</f>
        <v>46123</v>
      </c>
      <c r="K26" s="168"/>
      <c r="L26" s="168"/>
    </row>
    <row r="27" spans="1:12" ht="81" x14ac:dyDescent="0.25">
      <c r="A27" s="168" t="s">
        <v>374</v>
      </c>
      <c r="B27" s="339" t="s">
        <v>375</v>
      </c>
      <c r="C27" s="164"/>
      <c r="D27" s="164" t="s">
        <v>172</v>
      </c>
      <c r="E27" s="164" t="s">
        <v>268</v>
      </c>
      <c r="F27" s="164" t="s">
        <v>269</v>
      </c>
      <c r="G27" s="164" t="s">
        <v>172</v>
      </c>
      <c r="H27" s="165">
        <v>30</v>
      </c>
      <c r="I27" s="166">
        <f t="shared" si="5"/>
        <v>46124</v>
      </c>
      <c r="J27" s="167">
        <f t="shared" si="6"/>
        <v>46154</v>
      </c>
      <c r="K27" s="168"/>
      <c r="L27" s="168"/>
    </row>
    <row r="28" spans="1:12" ht="60.75" x14ac:dyDescent="0.25">
      <c r="A28" s="168" t="s">
        <v>376</v>
      </c>
      <c r="B28" s="339" t="s">
        <v>377</v>
      </c>
      <c r="C28" s="164"/>
      <c r="D28" s="164" t="s">
        <v>172</v>
      </c>
      <c r="E28" s="164" t="s">
        <v>268</v>
      </c>
      <c r="F28" s="164" t="s">
        <v>269</v>
      </c>
      <c r="G28" s="164" t="s">
        <v>172</v>
      </c>
      <c r="H28" s="165">
        <v>20</v>
      </c>
      <c r="I28" s="166">
        <f t="shared" si="5"/>
        <v>46155</v>
      </c>
      <c r="J28" s="167">
        <f t="shared" si="6"/>
        <v>46175</v>
      </c>
      <c r="K28" s="168"/>
      <c r="L28" s="168"/>
    </row>
    <row r="29" spans="1:12" ht="40.5" x14ac:dyDescent="0.25">
      <c r="A29" s="95" t="s">
        <v>125</v>
      </c>
      <c r="B29" s="328" t="s">
        <v>421</v>
      </c>
      <c r="C29" s="171"/>
      <c r="D29" s="171"/>
      <c r="E29" s="171"/>
      <c r="F29" s="171"/>
      <c r="G29" s="171"/>
      <c r="H29" s="172">
        <v>200</v>
      </c>
      <c r="I29" s="166">
        <f t="shared" si="5"/>
        <v>46176</v>
      </c>
      <c r="J29" s="167">
        <f t="shared" si="6"/>
        <v>46376</v>
      </c>
      <c r="K29" s="10"/>
      <c r="L29" s="16"/>
    </row>
    <row r="30" spans="1:12" ht="33" x14ac:dyDescent="0.25">
      <c r="A30" s="15">
        <v>1</v>
      </c>
      <c r="B30" s="327" t="s">
        <v>379</v>
      </c>
      <c r="C30" s="164"/>
      <c r="D30" s="164" t="s">
        <v>172</v>
      </c>
      <c r="E30" s="164" t="s">
        <v>268</v>
      </c>
      <c r="F30" s="164" t="s">
        <v>380</v>
      </c>
      <c r="G30" s="164"/>
      <c r="H30" s="11">
        <v>30</v>
      </c>
      <c r="I30" s="166"/>
      <c r="J30" s="167"/>
      <c r="K30" s="168"/>
      <c r="L30" s="16"/>
    </row>
    <row r="31" spans="1:12" ht="40.5" x14ac:dyDescent="0.25">
      <c r="A31" s="15">
        <v>2</v>
      </c>
      <c r="B31" s="327" t="s">
        <v>381</v>
      </c>
      <c r="C31" s="164"/>
      <c r="D31" s="164" t="s">
        <v>172</v>
      </c>
      <c r="E31" s="164" t="s">
        <v>268</v>
      </c>
      <c r="F31" s="164" t="s">
        <v>422</v>
      </c>
      <c r="G31" s="164"/>
      <c r="H31" s="11">
        <v>15</v>
      </c>
      <c r="I31" s="166"/>
      <c r="J31" s="167"/>
      <c r="K31" s="168"/>
      <c r="L31" s="16"/>
    </row>
    <row r="32" spans="1:12" ht="49.5" x14ac:dyDescent="0.25">
      <c r="A32" s="15">
        <v>3</v>
      </c>
      <c r="B32" s="327" t="s">
        <v>383</v>
      </c>
      <c r="C32" s="164"/>
      <c r="D32" s="164" t="s">
        <v>172</v>
      </c>
      <c r="E32" s="164" t="s">
        <v>268</v>
      </c>
      <c r="F32" s="164" t="s">
        <v>679</v>
      </c>
      <c r="G32" s="164"/>
      <c r="H32" s="11">
        <v>15</v>
      </c>
      <c r="I32" s="166"/>
      <c r="J32" s="167"/>
      <c r="K32" s="168"/>
      <c r="L32" s="16"/>
    </row>
    <row r="33" spans="1:12" ht="49.5" x14ac:dyDescent="0.25">
      <c r="A33" s="15">
        <v>4</v>
      </c>
      <c r="B33" s="327" t="s">
        <v>384</v>
      </c>
      <c r="C33" s="164"/>
      <c r="D33" s="164" t="s">
        <v>172</v>
      </c>
      <c r="E33" s="164" t="s">
        <v>268</v>
      </c>
      <c r="F33" s="164" t="s">
        <v>679</v>
      </c>
      <c r="G33" s="164"/>
      <c r="H33" s="11">
        <v>15</v>
      </c>
      <c r="I33" s="166"/>
      <c r="J33" s="167"/>
      <c r="K33" s="168"/>
      <c r="L33" s="16"/>
    </row>
    <row r="34" spans="1:12" ht="101.25" x14ac:dyDescent="0.25">
      <c r="A34" s="168">
        <f>+A33+1</f>
        <v>5</v>
      </c>
      <c r="B34" s="339" t="s">
        <v>423</v>
      </c>
      <c r="C34" s="164"/>
      <c r="D34" s="164" t="s">
        <v>172</v>
      </c>
      <c r="E34" s="164" t="s">
        <v>268</v>
      </c>
      <c r="F34" s="164" t="s">
        <v>424</v>
      </c>
      <c r="G34" s="164"/>
      <c r="H34" s="11">
        <v>90</v>
      </c>
      <c r="I34" s="166"/>
      <c r="J34" s="167"/>
      <c r="K34" s="168"/>
      <c r="L34" s="168"/>
    </row>
    <row r="35" spans="1:12" ht="121.5" x14ac:dyDescent="0.25">
      <c r="A35" s="168">
        <v>6</v>
      </c>
      <c r="B35" s="339" t="s">
        <v>425</v>
      </c>
      <c r="C35" s="164"/>
      <c r="D35" s="164" t="s">
        <v>426</v>
      </c>
      <c r="E35" s="168" t="s">
        <v>659</v>
      </c>
      <c r="F35" s="164" t="s">
        <v>424</v>
      </c>
      <c r="G35" s="164" t="s">
        <v>108</v>
      </c>
      <c r="H35" s="11">
        <v>45</v>
      </c>
      <c r="I35" s="166"/>
      <c r="J35" s="167"/>
      <c r="K35" s="168" t="s">
        <v>427</v>
      </c>
      <c r="L35" s="168"/>
    </row>
    <row r="36" spans="1:12" ht="101.25" x14ac:dyDescent="0.25">
      <c r="A36" s="168">
        <v>7</v>
      </c>
      <c r="B36" s="327" t="s">
        <v>428</v>
      </c>
      <c r="C36" s="164"/>
      <c r="D36" s="164" t="s">
        <v>172</v>
      </c>
      <c r="E36" s="164" t="s">
        <v>429</v>
      </c>
      <c r="F36" s="164" t="s">
        <v>659</v>
      </c>
      <c r="G36" s="164"/>
      <c r="H36" s="11">
        <v>35</v>
      </c>
      <c r="I36" s="166"/>
      <c r="J36" s="167"/>
      <c r="K36" s="168"/>
      <c r="L36" s="168"/>
    </row>
    <row r="37" spans="1:12" x14ac:dyDescent="0.25">
      <c r="A37" s="95" t="s">
        <v>137</v>
      </c>
      <c r="B37" s="465" t="s">
        <v>386</v>
      </c>
      <c r="C37" s="465"/>
      <c r="D37" s="465"/>
      <c r="E37" s="465"/>
      <c r="F37" s="465"/>
      <c r="G37" s="465"/>
      <c r="H37" s="173">
        <v>350</v>
      </c>
      <c r="I37" s="159">
        <f>+J29+1</f>
        <v>46377</v>
      </c>
      <c r="J37" s="159">
        <f t="shared" ref="J37:J38" si="7">IFERROR(DATE(YEAR(I37),MONTH(I37),DAY(I37))+H37,"0")</f>
        <v>46727</v>
      </c>
      <c r="K37" s="16"/>
      <c r="L37" s="16"/>
    </row>
    <row r="38" spans="1:12" x14ac:dyDescent="0.25">
      <c r="A38" s="95" t="s">
        <v>385</v>
      </c>
      <c r="B38" s="328" t="s">
        <v>388</v>
      </c>
      <c r="C38" s="164"/>
      <c r="D38" s="164"/>
      <c r="E38" s="164"/>
      <c r="F38" s="164"/>
      <c r="G38" s="164"/>
      <c r="H38" s="165">
        <v>30</v>
      </c>
      <c r="I38" s="159">
        <f>+J37+1</f>
        <v>46728</v>
      </c>
      <c r="J38" s="159">
        <f t="shared" si="7"/>
        <v>46758</v>
      </c>
      <c r="K38" s="16"/>
      <c r="L38" s="16"/>
    </row>
    <row r="39" spans="1:12" ht="62.25" customHeight="1" x14ac:dyDescent="0.25">
      <c r="A39" s="15">
        <v>1</v>
      </c>
      <c r="B39" s="327" t="s">
        <v>389</v>
      </c>
      <c r="C39" s="164"/>
      <c r="D39" s="164" t="s">
        <v>172</v>
      </c>
      <c r="E39" s="164" t="s">
        <v>269</v>
      </c>
      <c r="F39" s="164" t="s">
        <v>659</v>
      </c>
      <c r="G39" s="164"/>
      <c r="H39" s="165"/>
      <c r="I39" s="159"/>
      <c r="J39" s="159"/>
      <c r="K39" s="16"/>
      <c r="L39" s="16"/>
    </row>
    <row r="40" spans="1:12" ht="62.25" customHeight="1" x14ac:dyDescent="0.25">
      <c r="A40" s="15">
        <v>2</v>
      </c>
      <c r="B40" s="327" t="s">
        <v>390</v>
      </c>
      <c r="C40" s="164"/>
      <c r="D40" s="164" t="s">
        <v>172</v>
      </c>
      <c r="E40" s="164" t="s">
        <v>382</v>
      </c>
      <c r="F40" s="164" t="s">
        <v>663</v>
      </c>
      <c r="G40" s="164"/>
      <c r="H40" s="165"/>
      <c r="I40" s="159"/>
      <c r="J40" s="159"/>
      <c r="K40" s="16"/>
      <c r="L40" s="16"/>
    </row>
    <row r="41" spans="1:12" ht="62.25" customHeight="1" x14ac:dyDescent="0.25">
      <c r="A41" s="15">
        <v>3</v>
      </c>
      <c r="B41" s="327" t="s">
        <v>391</v>
      </c>
      <c r="C41" s="164"/>
      <c r="D41" s="164" t="s">
        <v>172</v>
      </c>
      <c r="E41" s="164" t="s">
        <v>382</v>
      </c>
      <c r="F41" s="164" t="s">
        <v>663</v>
      </c>
      <c r="G41" s="164"/>
      <c r="H41" s="165"/>
      <c r="I41" s="159"/>
      <c r="J41" s="159"/>
      <c r="K41" s="16"/>
      <c r="L41" s="16"/>
    </row>
    <row r="42" spans="1:12" ht="69.75" customHeight="1" x14ac:dyDescent="0.25">
      <c r="A42" s="15">
        <v>4</v>
      </c>
      <c r="B42" s="327" t="s">
        <v>392</v>
      </c>
      <c r="C42" s="164"/>
      <c r="D42" s="164" t="s">
        <v>172</v>
      </c>
      <c r="E42" s="164" t="s">
        <v>393</v>
      </c>
      <c r="F42" s="164" t="s">
        <v>663</v>
      </c>
      <c r="G42" s="164"/>
      <c r="H42" s="165"/>
      <c r="I42" s="159"/>
      <c r="J42" s="159"/>
      <c r="K42" s="16"/>
      <c r="L42" s="16"/>
    </row>
    <row r="43" spans="1:12" ht="91.5" customHeight="1" x14ac:dyDescent="0.25">
      <c r="A43" s="15">
        <v>5</v>
      </c>
      <c r="B43" s="327" t="s">
        <v>394</v>
      </c>
      <c r="C43" s="164"/>
      <c r="D43" s="164" t="s">
        <v>172</v>
      </c>
      <c r="E43" s="164" t="s">
        <v>429</v>
      </c>
      <c r="F43" s="164" t="s">
        <v>663</v>
      </c>
      <c r="G43" s="164"/>
      <c r="H43" s="165"/>
      <c r="I43" s="159"/>
      <c r="J43" s="159"/>
      <c r="K43" s="16"/>
      <c r="L43" s="16"/>
    </row>
    <row r="44" spans="1:12" ht="69.75" customHeight="1" x14ac:dyDescent="0.25">
      <c r="A44" s="15">
        <v>6</v>
      </c>
      <c r="B44" s="327" t="s">
        <v>396</v>
      </c>
      <c r="C44" s="164"/>
      <c r="D44" s="164" t="s">
        <v>172</v>
      </c>
      <c r="E44" s="164" t="s">
        <v>429</v>
      </c>
      <c r="F44" s="164" t="s">
        <v>663</v>
      </c>
      <c r="G44" s="164"/>
      <c r="H44" s="165"/>
      <c r="I44" s="159"/>
      <c r="J44" s="159"/>
      <c r="K44" s="16"/>
      <c r="L44" s="16"/>
    </row>
    <row r="45" spans="1:12" ht="97.5" customHeight="1" x14ac:dyDescent="0.25">
      <c r="A45" s="15">
        <v>7</v>
      </c>
      <c r="B45" s="327" t="s">
        <v>399</v>
      </c>
      <c r="C45" s="174"/>
      <c r="D45" s="164" t="s">
        <v>172</v>
      </c>
      <c r="E45" s="164" t="s">
        <v>664</v>
      </c>
      <c r="F45" s="164"/>
      <c r="G45" s="164"/>
      <c r="H45" s="165"/>
      <c r="I45" s="159"/>
      <c r="J45" s="159"/>
      <c r="K45" s="16"/>
      <c r="L45" s="16"/>
    </row>
    <row r="46" spans="1:12" ht="77.25" customHeight="1" x14ac:dyDescent="0.25">
      <c r="A46" s="15">
        <v>8</v>
      </c>
      <c r="B46" s="327" t="s">
        <v>400</v>
      </c>
      <c r="C46" s="174"/>
      <c r="D46" s="164" t="s">
        <v>401</v>
      </c>
      <c r="E46" s="164"/>
      <c r="F46" s="168"/>
      <c r="G46" s="168" t="s">
        <v>108</v>
      </c>
      <c r="H46" s="165"/>
      <c r="I46" s="159"/>
      <c r="J46" s="159"/>
      <c r="K46" s="16"/>
      <c r="L46" s="16"/>
    </row>
    <row r="47" spans="1:12" ht="63.75" customHeight="1" x14ac:dyDescent="0.25">
      <c r="A47" s="15">
        <v>9</v>
      </c>
      <c r="B47" s="327" t="s">
        <v>402</v>
      </c>
      <c r="C47" s="174"/>
      <c r="D47" s="168" t="s">
        <v>108</v>
      </c>
      <c r="E47" s="164"/>
      <c r="F47" s="168"/>
      <c r="G47" s="164"/>
      <c r="H47" s="165"/>
      <c r="I47" s="159"/>
      <c r="J47" s="159"/>
      <c r="K47" s="16"/>
      <c r="L47" s="16"/>
    </row>
  </sheetData>
  <mergeCells count="18">
    <mergeCell ref="I5:I6"/>
    <mergeCell ref="J5:J6"/>
    <mergeCell ref="A1:L1"/>
    <mergeCell ref="A2:L2"/>
    <mergeCell ref="A3:L3"/>
    <mergeCell ref="A5:A6"/>
    <mergeCell ref="B37:G37"/>
    <mergeCell ref="K5:K6"/>
    <mergeCell ref="L5:L6"/>
    <mergeCell ref="B7:L7"/>
    <mergeCell ref="B12:D12"/>
    <mergeCell ref="B21:L21"/>
    <mergeCell ref="B22:D22"/>
    <mergeCell ref="B5:B6"/>
    <mergeCell ref="C5:C6"/>
    <mergeCell ref="D5:F5"/>
    <mergeCell ref="G5:G6"/>
    <mergeCell ref="H5:H6"/>
  </mergeCells>
  <conditionalFormatting sqref="B9">
    <cfRule type="duplicateValues" dxfId="4" priority="5"/>
  </conditionalFormatting>
  <conditionalFormatting sqref="B21 B13:C20">
    <cfRule type="duplicateValues" dxfId="3" priority="4"/>
  </conditionalFormatting>
  <conditionalFormatting sqref="B23:B28">
    <cfRule type="duplicateValues" dxfId="2" priority="2"/>
  </conditionalFormatting>
  <conditionalFormatting sqref="B37">
    <cfRule type="duplicateValues" dxfId="1" priority="3"/>
  </conditionalFormatting>
  <conditionalFormatting sqref="B45:C47">
    <cfRule type="duplicateValues" dxfId="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85" zoomScaleNormal="85" workbookViewId="0">
      <selection activeCell="A2" sqref="A2:K2"/>
    </sheetView>
  </sheetViews>
  <sheetFormatPr defaultColWidth="10.85546875" defaultRowHeight="17.25" x14ac:dyDescent="0.3"/>
  <cols>
    <col min="1" max="1" width="5.85546875" style="1" customWidth="1"/>
    <col min="2" max="2" width="57.28515625" style="196" customWidth="1"/>
    <col min="3" max="7" width="10.85546875" style="1"/>
    <col min="8" max="8" width="10.85546875" style="63"/>
    <col min="9" max="9" width="14.42578125" style="63" customWidth="1"/>
    <col min="10" max="10" width="16.7109375" style="63" customWidth="1"/>
    <col min="11" max="11" width="53.5703125" style="1" customWidth="1"/>
    <col min="12" max="16384" width="10.85546875" style="1"/>
  </cols>
  <sheetData>
    <row r="1" spans="1:11" s="28" customFormat="1" ht="18.75" x14ac:dyDescent="0.3">
      <c r="B1" s="186"/>
      <c r="E1" s="394" t="s">
        <v>558</v>
      </c>
      <c r="F1" s="394"/>
      <c r="G1" s="394"/>
      <c r="H1" s="394"/>
      <c r="I1" s="394"/>
      <c r="J1" s="29"/>
    </row>
    <row r="2" spans="1:11" s="28" customFormat="1" ht="37.15" customHeight="1" x14ac:dyDescent="0.35">
      <c r="A2" s="402" t="s">
        <v>91</v>
      </c>
      <c r="B2" s="402"/>
      <c r="C2" s="402"/>
      <c r="D2" s="402"/>
      <c r="E2" s="402"/>
      <c r="F2" s="402"/>
      <c r="G2" s="402"/>
      <c r="H2" s="402"/>
      <c r="I2" s="402"/>
      <c r="J2" s="402"/>
      <c r="K2" s="402"/>
    </row>
    <row r="3" spans="1:11" s="28" customFormat="1" ht="66" customHeight="1" x14ac:dyDescent="0.3">
      <c r="A3" s="30"/>
      <c r="B3" s="176"/>
      <c r="C3" s="403" t="s">
        <v>764</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404" t="s">
        <v>94</v>
      </c>
      <c r="E5" s="405"/>
      <c r="F5" s="406"/>
      <c r="G5" s="380" t="s">
        <v>95</v>
      </c>
      <c r="H5" s="407" t="s">
        <v>96</v>
      </c>
      <c r="I5" s="408"/>
      <c r="J5" s="409"/>
      <c r="K5" s="390" t="s">
        <v>97</v>
      </c>
    </row>
    <row r="6" spans="1:11" ht="49.15" customHeight="1" x14ac:dyDescent="0.25">
      <c r="A6" s="390"/>
      <c r="B6" s="389"/>
      <c r="C6" s="390"/>
      <c r="D6" s="26" t="s">
        <v>98</v>
      </c>
      <c r="E6" s="26" t="s">
        <v>99</v>
      </c>
      <c r="F6" s="26" t="s">
        <v>100</v>
      </c>
      <c r="G6" s="381"/>
      <c r="H6" s="32" t="s">
        <v>96</v>
      </c>
      <c r="I6" s="33" t="s">
        <v>101</v>
      </c>
      <c r="J6" s="33" t="s">
        <v>102</v>
      </c>
      <c r="K6" s="390"/>
    </row>
    <row r="7" spans="1:11" ht="61.5" customHeight="1" x14ac:dyDescent="0.25">
      <c r="A7" s="36" t="s">
        <v>103</v>
      </c>
      <c r="B7" s="188" t="s">
        <v>115</v>
      </c>
      <c r="C7" s="36"/>
      <c r="D7" s="36"/>
      <c r="E7" s="36"/>
      <c r="F7" s="36"/>
      <c r="G7" s="36"/>
      <c r="H7" s="35"/>
      <c r="I7" s="35"/>
      <c r="J7" s="35"/>
      <c r="K7" s="36"/>
    </row>
    <row r="8" spans="1:11" ht="61.5" customHeight="1" x14ac:dyDescent="0.25">
      <c r="A8" s="37">
        <v>1</v>
      </c>
      <c r="B8" s="189" t="s">
        <v>116</v>
      </c>
      <c r="C8" s="77" t="s">
        <v>741</v>
      </c>
      <c r="D8" s="40" t="s">
        <v>9</v>
      </c>
      <c r="E8" s="37" t="s">
        <v>117</v>
      </c>
      <c r="F8" s="37"/>
      <c r="G8" s="37" t="s">
        <v>118</v>
      </c>
      <c r="H8" s="41">
        <v>15</v>
      </c>
      <c r="I8" s="42"/>
      <c r="J8" s="42"/>
      <c r="K8" s="43"/>
    </row>
    <row r="9" spans="1:11" ht="61.5" customHeight="1" x14ac:dyDescent="0.25">
      <c r="A9" s="37">
        <v>2</v>
      </c>
      <c r="B9" s="189" t="s">
        <v>119</v>
      </c>
      <c r="C9" s="77" t="s">
        <v>741</v>
      </c>
      <c r="D9" s="37" t="s">
        <v>120</v>
      </c>
      <c r="E9" s="40" t="s">
        <v>9</v>
      </c>
      <c r="F9" s="37" t="s">
        <v>121</v>
      </c>
      <c r="G9" s="37" t="s">
        <v>108</v>
      </c>
      <c r="H9" s="41">
        <v>20</v>
      </c>
      <c r="I9" s="42"/>
      <c r="J9" s="42"/>
      <c r="K9" s="43"/>
    </row>
    <row r="10" spans="1:11" ht="61.5" customHeight="1" x14ac:dyDescent="0.25">
      <c r="A10" s="37">
        <v>3</v>
      </c>
      <c r="B10" s="189" t="s">
        <v>122</v>
      </c>
      <c r="C10" s="44"/>
      <c r="D10" s="40" t="s">
        <v>121</v>
      </c>
      <c r="E10" s="37" t="s">
        <v>120</v>
      </c>
      <c r="F10" s="37" t="s">
        <v>123</v>
      </c>
      <c r="G10" s="37" t="s">
        <v>118</v>
      </c>
      <c r="H10" s="41">
        <v>10</v>
      </c>
      <c r="I10" s="236">
        <v>45829</v>
      </c>
      <c r="J10" s="42">
        <f t="shared" ref="J10:J41" si="0">IFERROR(DATE(YEAR(I10),MONTH(I10),DAY(I10))+H10,"0")</f>
        <v>45839</v>
      </c>
      <c r="K10" s="43"/>
    </row>
    <row r="11" spans="1:11" ht="61.5" customHeight="1" x14ac:dyDescent="0.25">
      <c r="A11" s="37">
        <v>4</v>
      </c>
      <c r="B11" s="189" t="s">
        <v>124</v>
      </c>
      <c r="C11" s="39"/>
      <c r="D11" s="40" t="s">
        <v>108</v>
      </c>
      <c r="E11" s="37"/>
      <c r="F11" s="37"/>
      <c r="G11" s="37" t="s">
        <v>118</v>
      </c>
      <c r="H11" s="41">
        <v>10</v>
      </c>
      <c r="I11" s="236">
        <f>+J10+1</f>
        <v>45840</v>
      </c>
      <c r="J11" s="42">
        <f t="shared" si="0"/>
        <v>45850</v>
      </c>
      <c r="K11" s="45"/>
    </row>
    <row r="12" spans="1:11" ht="61.5" customHeight="1" x14ac:dyDescent="0.25">
      <c r="A12" s="43" t="s">
        <v>114</v>
      </c>
      <c r="B12" s="190" t="s">
        <v>126</v>
      </c>
      <c r="C12" s="43"/>
      <c r="D12" s="40"/>
      <c r="E12" s="43"/>
      <c r="F12" s="43"/>
      <c r="G12" s="37"/>
      <c r="H12" s="41"/>
      <c r="I12" s="42"/>
      <c r="J12" s="42"/>
      <c r="K12" s="43"/>
    </row>
    <row r="13" spans="1:11" ht="61.5" customHeight="1" x14ac:dyDescent="0.25">
      <c r="A13" s="37">
        <v>1</v>
      </c>
      <c r="B13" s="191" t="s">
        <v>127</v>
      </c>
      <c r="C13" s="37"/>
      <c r="D13" s="47" t="s">
        <v>128</v>
      </c>
      <c r="E13" s="37" t="s">
        <v>117</v>
      </c>
      <c r="F13" s="37" t="s">
        <v>129</v>
      </c>
      <c r="G13" s="37" t="s">
        <v>108</v>
      </c>
      <c r="H13" s="48">
        <v>1</v>
      </c>
      <c r="I13" s="49">
        <f>+J11+1</f>
        <v>45851</v>
      </c>
      <c r="J13" s="42">
        <f t="shared" si="0"/>
        <v>45852</v>
      </c>
      <c r="K13" s="37"/>
    </row>
    <row r="14" spans="1:11" ht="61.5" customHeight="1" x14ac:dyDescent="0.25">
      <c r="A14" s="37">
        <v>2</v>
      </c>
      <c r="B14" s="191" t="s">
        <v>130</v>
      </c>
      <c r="C14" s="37"/>
      <c r="D14" s="47" t="s">
        <v>131</v>
      </c>
      <c r="E14" s="37" t="s">
        <v>117</v>
      </c>
      <c r="F14" s="40" t="s">
        <v>129</v>
      </c>
      <c r="G14" s="37"/>
      <c r="H14" s="48">
        <v>10</v>
      </c>
      <c r="I14" s="49">
        <f>+J13+1</f>
        <v>45853</v>
      </c>
      <c r="J14" s="42">
        <f t="shared" si="0"/>
        <v>45863</v>
      </c>
      <c r="K14" s="37"/>
    </row>
    <row r="15" spans="1:11" ht="61.5" customHeight="1" x14ac:dyDescent="0.25">
      <c r="A15" s="37">
        <v>3</v>
      </c>
      <c r="B15" s="191" t="s">
        <v>132</v>
      </c>
      <c r="C15" s="37"/>
      <c r="D15" s="40" t="s">
        <v>117</v>
      </c>
      <c r="E15" s="37" t="s">
        <v>133</v>
      </c>
      <c r="F15" s="40" t="s">
        <v>129</v>
      </c>
      <c r="G15" s="37" t="s">
        <v>108</v>
      </c>
      <c r="H15" s="48">
        <v>35</v>
      </c>
      <c r="I15" s="49">
        <f>+J14+1</f>
        <v>45864</v>
      </c>
      <c r="J15" s="42">
        <f t="shared" si="0"/>
        <v>45899</v>
      </c>
      <c r="K15" s="37"/>
    </row>
    <row r="16" spans="1:11" ht="61.5" customHeight="1" x14ac:dyDescent="0.25">
      <c r="A16" s="37">
        <v>4</v>
      </c>
      <c r="B16" s="191" t="s">
        <v>134</v>
      </c>
      <c r="C16" s="37"/>
      <c r="D16" s="40" t="s">
        <v>121</v>
      </c>
      <c r="E16" s="40" t="s">
        <v>9</v>
      </c>
      <c r="F16" s="40" t="s">
        <v>129</v>
      </c>
      <c r="G16" s="37" t="s">
        <v>135</v>
      </c>
      <c r="H16" s="48">
        <v>30</v>
      </c>
      <c r="I16" s="49">
        <f>+J15+1</f>
        <v>45900</v>
      </c>
      <c r="J16" s="42">
        <f t="shared" si="0"/>
        <v>45930</v>
      </c>
      <c r="K16" s="37"/>
    </row>
    <row r="17" spans="1:11" ht="61.5" customHeight="1" x14ac:dyDescent="0.25">
      <c r="A17" s="37">
        <v>5</v>
      </c>
      <c r="B17" s="191" t="s">
        <v>136</v>
      </c>
      <c r="C17" s="37"/>
      <c r="D17" s="40" t="s">
        <v>121</v>
      </c>
      <c r="E17" s="37" t="s">
        <v>117</v>
      </c>
      <c r="F17" s="40"/>
      <c r="G17" s="37"/>
      <c r="H17" s="48">
        <v>10</v>
      </c>
      <c r="I17" s="49">
        <f>+J16+1</f>
        <v>45931</v>
      </c>
      <c r="J17" s="42">
        <f t="shared" si="0"/>
        <v>45941</v>
      </c>
      <c r="K17" s="37"/>
    </row>
    <row r="18" spans="1:11" ht="61.5" customHeight="1" x14ac:dyDescent="0.25">
      <c r="A18" s="43" t="s">
        <v>125</v>
      </c>
      <c r="B18" s="192" t="s">
        <v>138</v>
      </c>
      <c r="C18" s="37"/>
      <c r="D18" s="40"/>
      <c r="E18" s="37"/>
      <c r="F18" s="40"/>
      <c r="G18" s="40"/>
      <c r="H18" s="48"/>
      <c r="I18" s="49"/>
      <c r="J18" s="42"/>
      <c r="K18" s="37"/>
    </row>
    <row r="19" spans="1:11" ht="61.5" customHeight="1" x14ac:dyDescent="0.25">
      <c r="A19" s="50">
        <v>1</v>
      </c>
      <c r="B19" s="399" t="s">
        <v>139</v>
      </c>
      <c r="C19" s="400"/>
      <c r="D19" s="400"/>
      <c r="E19" s="400"/>
      <c r="F19" s="401"/>
      <c r="G19" s="51"/>
      <c r="H19" s="52"/>
      <c r="I19" s="49"/>
      <c r="J19" s="42"/>
      <c r="K19" s="250" t="s">
        <v>140</v>
      </c>
    </row>
    <row r="20" spans="1:11" ht="61.5" customHeight="1" x14ac:dyDescent="0.25">
      <c r="A20" s="50" t="s">
        <v>141</v>
      </c>
      <c r="B20" s="193" t="s">
        <v>142</v>
      </c>
      <c r="C20" s="50"/>
      <c r="D20" s="51" t="s">
        <v>143</v>
      </c>
      <c r="E20" s="51" t="s">
        <v>120</v>
      </c>
      <c r="F20" s="51"/>
      <c r="G20" s="51"/>
      <c r="H20" s="52">
        <v>5</v>
      </c>
      <c r="I20" s="49">
        <f>+J17+1</f>
        <v>45942</v>
      </c>
      <c r="J20" s="42">
        <f t="shared" si="0"/>
        <v>45947</v>
      </c>
      <c r="K20" s="251" t="s">
        <v>144</v>
      </c>
    </row>
    <row r="21" spans="1:11" ht="81.75" customHeight="1" x14ac:dyDescent="0.25">
      <c r="A21" s="50" t="s">
        <v>145</v>
      </c>
      <c r="B21" s="194" t="s">
        <v>146</v>
      </c>
      <c r="C21" s="50"/>
      <c r="D21" s="51"/>
      <c r="E21" s="51"/>
      <c r="F21" s="51"/>
      <c r="G21" s="51"/>
      <c r="H21" s="52">
        <v>5</v>
      </c>
      <c r="I21" s="49">
        <f>+J20+1</f>
        <v>45948</v>
      </c>
      <c r="J21" s="42">
        <f t="shared" si="0"/>
        <v>45953</v>
      </c>
      <c r="K21" s="53" t="s">
        <v>147</v>
      </c>
    </row>
    <row r="22" spans="1:11" ht="81.75" customHeight="1" x14ac:dyDescent="0.25">
      <c r="A22" s="50" t="s">
        <v>148</v>
      </c>
      <c r="B22" s="194" t="s">
        <v>149</v>
      </c>
      <c r="C22" s="50"/>
      <c r="D22" s="51" t="s">
        <v>108</v>
      </c>
      <c r="E22" s="51" t="s">
        <v>120</v>
      </c>
      <c r="F22" s="51"/>
      <c r="G22" s="51"/>
      <c r="H22" s="52">
        <v>5</v>
      </c>
      <c r="I22" s="49">
        <f>+J21+1</f>
        <v>45954</v>
      </c>
      <c r="J22" s="42">
        <f t="shared" si="0"/>
        <v>45959</v>
      </c>
      <c r="K22" s="50" t="s">
        <v>150</v>
      </c>
    </row>
    <row r="23" spans="1:11" ht="61.5" customHeight="1" x14ac:dyDescent="0.25">
      <c r="A23" s="37">
        <v>2</v>
      </c>
      <c r="B23" s="191" t="s">
        <v>151</v>
      </c>
      <c r="C23" s="37"/>
      <c r="D23" s="40" t="s">
        <v>152</v>
      </c>
      <c r="E23" s="40" t="s">
        <v>153</v>
      </c>
      <c r="F23" s="40" t="s">
        <v>154</v>
      </c>
      <c r="G23" s="40" t="s">
        <v>108</v>
      </c>
      <c r="H23" s="48"/>
      <c r="I23" s="49"/>
      <c r="J23" s="42"/>
      <c r="K23" s="37"/>
    </row>
    <row r="24" spans="1:11" ht="61.5" customHeight="1" x14ac:dyDescent="0.25">
      <c r="A24" s="37" t="s">
        <v>155</v>
      </c>
      <c r="B24" s="191" t="s">
        <v>156</v>
      </c>
      <c r="C24" s="37"/>
      <c r="D24" s="40" t="s">
        <v>152</v>
      </c>
      <c r="E24" s="40"/>
      <c r="F24" s="40"/>
      <c r="G24" s="40"/>
      <c r="H24" s="54">
        <v>30</v>
      </c>
      <c r="I24" s="55">
        <f>+J22+1</f>
        <v>45960</v>
      </c>
      <c r="J24" s="42">
        <f t="shared" si="0"/>
        <v>45990</v>
      </c>
      <c r="K24" s="183" t="s">
        <v>157</v>
      </c>
    </row>
    <row r="25" spans="1:11" ht="61.5" customHeight="1" x14ac:dyDescent="0.25">
      <c r="A25" s="37" t="s">
        <v>158</v>
      </c>
      <c r="B25" s="191" t="s">
        <v>159</v>
      </c>
      <c r="C25" s="37"/>
      <c r="D25" s="40" t="s">
        <v>153</v>
      </c>
      <c r="E25" s="40" t="s">
        <v>160</v>
      </c>
      <c r="F25" s="40"/>
      <c r="G25" s="40"/>
      <c r="H25" s="54">
        <v>15</v>
      </c>
      <c r="I25" s="55">
        <f>+J24+1</f>
        <v>45991</v>
      </c>
      <c r="J25" s="42">
        <f t="shared" si="0"/>
        <v>46006</v>
      </c>
      <c r="K25" s="183" t="s">
        <v>161</v>
      </c>
    </row>
    <row r="26" spans="1:11" ht="61.5" customHeight="1" x14ac:dyDescent="0.25">
      <c r="A26" s="37" t="s">
        <v>162</v>
      </c>
      <c r="B26" s="191" t="s">
        <v>163</v>
      </c>
      <c r="C26" s="37"/>
      <c r="D26" s="40" t="s">
        <v>153</v>
      </c>
      <c r="E26" s="40"/>
      <c r="F26" s="40"/>
      <c r="G26" s="40" t="s">
        <v>108</v>
      </c>
      <c r="H26" s="54">
        <v>15</v>
      </c>
      <c r="I26" s="55">
        <f t="shared" ref="I26:I41" si="1">+J25+1</f>
        <v>46007</v>
      </c>
      <c r="J26" s="42">
        <f t="shared" si="0"/>
        <v>46022</v>
      </c>
      <c r="K26" s="183" t="s">
        <v>164</v>
      </c>
    </row>
    <row r="27" spans="1:11" ht="61.5" customHeight="1" x14ac:dyDescent="0.25">
      <c r="A27" s="37">
        <v>3</v>
      </c>
      <c r="B27" s="191" t="s">
        <v>165</v>
      </c>
      <c r="C27" s="37"/>
      <c r="D27" s="40" t="s">
        <v>152</v>
      </c>
      <c r="E27" s="37"/>
      <c r="F27" s="40"/>
      <c r="G27" s="40"/>
      <c r="H27" s="48"/>
      <c r="I27" s="55"/>
      <c r="J27" s="42"/>
      <c r="K27" s="37"/>
    </row>
    <row r="28" spans="1:11" ht="114.75" customHeight="1" x14ac:dyDescent="0.25">
      <c r="A28" s="37" t="s">
        <v>166</v>
      </c>
      <c r="B28" s="191" t="s">
        <v>167</v>
      </c>
      <c r="C28" s="37"/>
      <c r="D28" s="40" t="s">
        <v>160</v>
      </c>
      <c r="E28" s="40" t="s">
        <v>168</v>
      </c>
      <c r="F28" s="40" t="s">
        <v>117</v>
      </c>
      <c r="G28" s="40"/>
      <c r="H28" s="48">
        <v>30</v>
      </c>
      <c r="I28" s="55">
        <f>+J26+1</f>
        <v>46023</v>
      </c>
      <c r="J28" s="42">
        <f t="shared" si="0"/>
        <v>46053</v>
      </c>
      <c r="K28" s="249" t="s">
        <v>169</v>
      </c>
    </row>
    <row r="29" spans="1:11" ht="61.5" customHeight="1" x14ac:dyDescent="0.25">
      <c r="A29" s="37" t="s">
        <v>170</v>
      </c>
      <c r="B29" s="191" t="s">
        <v>171</v>
      </c>
      <c r="C29" s="37"/>
      <c r="D29" s="40" t="s">
        <v>172</v>
      </c>
      <c r="F29" s="40" t="s">
        <v>117</v>
      </c>
      <c r="G29" s="40"/>
      <c r="H29" s="48">
        <v>30</v>
      </c>
      <c r="I29" s="55">
        <f t="shared" si="1"/>
        <v>46054</v>
      </c>
      <c r="J29" s="42">
        <f t="shared" si="0"/>
        <v>46084</v>
      </c>
      <c r="K29" s="183" t="s">
        <v>173</v>
      </c>
    </row>
    <row r="30" spans="1:11" ht="61.5" customHeight="1" x14ac:dyDescent="0.25">
      <c r="A30" s="37" t="s">
        <v>174</v>
      </c>
      <c r="B30" s="191" t="s">
        <v>175</v>
      </c>
      <c r="C30" s="37"/>
      <c r="D30" s="40" t="s">
        <v>160</v>
      </c>
      <c r="F30" s="40"/>
      <c r="G30" s="40"/>
      <c r="H30" s="48">
        <v>1</v>
      </c>
      <c r="I30" s="55">
        <f t="shared" si="1"/>
        <v>46085</v>
      </c>
      <c r="J30" s="42">
        <f t="shared" si="0"/>
        <v>46086</v>
      </c>
      <c r="K30" s="183" t="s">
        <v>176</v>
      </c>
    </row>
    <row r="31" spans="1:11" ht="61.5" customHeight="1" x14ac:dyDescent="0.25">
      <c r="A31" s="37" t="s">
        <v>177</v>
      </c>
      <c r="B31" s="191" t="s">
        <v>178</v>
      </c>
      <c r="C31" s="37"/>
      <c r="D31" s="40" t="s">
        <v>160</v>
      </c>
      <c r="F31" s="40" t="s">
        <v>117</v>
      </c>
      <c r="G31" s="40"/>
      <c r="H31" s="48">
        <v>5</v>
      </c>
      <c r="I31" s="55">
        <f t="shared" si="1"/>
        <v>46087</v>
      </c>
      <c r="J31" s="42">
        <f t="shared" si="0"/>
        <v>46092</v>
      </c>
      <c r="K31" s="183" t="s">
        <v>179</v>
      </c>
    </row>
    <row r="32" spans="1:11" ht="61.5" customHeight="1" x14ac:dyDescent="0.25">
      <c r="A32" s="37" t="s">
        <v>180</v>
      </c>
      <c r="B32" s="191" t="s">
        <v>181</v>
      </c>
      <c r="C32" s="37"/>
      <c r="D32" s="40" t="s">
        <v>117</v>
      </c>
      <c r="F32" s="40"/>
      <c r="G32" s="40"/>
      <c r="H32" s="48">
        <v>5</v>
      </c>
      <c r="I32" s="55">
        <f t="shared" si="1"/>
        <v>46093</v>
      </c>
      <c r="J32" s="42">
        <f t="shared" si="0"/>
        <v>46098</v>
      </c>
      <c r="K32" s="183" t="s">
        <v>182</v>
      </c>
    </row>
    <row r="33" spans="1:11" ht="61.5" customHeight="1" x14ac:dyDescent="0.25">
      <c r="A33" s="37" t="s">
        <v>183</v>
      </c>
      <c r="B33" s="191" t="s">
        <v>184</v>
      </c>
      <c r="C33" s="37"/>
      <c r="D33" s="40" t="s">
        <v>117</v>
      </c>
      <c r="F33" s="40"/>
      <c r="G33" s="40" t="s">
        <v>108</v>
      </c>
      <c r="H33" s="48">
        <v>5</v>
      </c>
      <c r="I33" s="55">
        <f t="shared" si="1"/>
        <v>46099</v>
      </c>
      <c r="J33" s="42">
        <f t="shared" si="0"/>
        <v>46104</v>
      </c>
      <c r="K33" s="183" t="s">
        <v>185</v>
      </c>
    </row>
    <row r="34" spans="1:11" ht="61.5" customHeight="1" x14ac:dyDescent="0.25">
      <c r="A34" s="37" t="s">
        <v>186</v>
      </c>
      <c r="B34" s="191" t="s">
        <v>187</v>
      </c>
      <c r="C34" s="37"/>
      <c r="D34" s="40" t="s">
        <v>160</v>
      </c>
      <c r="E34" s="37"/>
      <c r="F34" s="40" t="s">
        <v>117</v>
      </c>
      <c r="G34" s="40"/>
      <c r="H34" s="48">
        <v>1</v>
      </c>
      <c r="I34" s="55">
        <f t="shared" si="1"/>
        <v>46105</v>
      </c>
      <c r="J34" s="42">
        <f t="shared" si="0"/>
        <v>46106</v>
      </c>
      <c r="K34" s="183" t="s">
        <v>188</v>
      </c>
    </row>
    <row r="35" spans="1:11" ht="61.5" customHeight="1" x14ac:dyDescent="0.25">
      <c r="A35" s="37" t="s">
        <v>189</v>
      </c>
      <c r="B35" s="191" t="s">
        <v>190</v>
      </c>
      <c r="C35" s="37"/>
      <c r="D35" s="40" t="s">
        <v>160</v>
      </c>
      <c r="E35" s="40"/>
      <c r="F35" s="40" t="s">
        <v>117</v>
      </c>
      <c r="G35" s="40"/>
      <c r="H35" s="48">
        <v>5</v>
      </c>
      <c r="I35" s="55">
        <f t="shared" si="1"/>
        <v>46107</v>
      </c>
      <c r="J35" s="42">
        <f t="shared" si="0"/>
        <v>46112</v>
      </c>
      <c r="K35" s="183" t="s">
        <v>191</v>
      </c>
    </row>
    <row r="36" spans="1:11" ht="61.5" customHeight="1" x14ac:dyDescent="0.25">
      <c r="A36" s="37" t="s">
        <v>192</v>
      </c>
      <c r="B36" s="191" t="s">
        <v>193</v>
      </c>
      <c r="C36" s="37"/>
      <c r="D36" s="40" t="s">
        <v>160</v>
      </c>
      <c r="E36" s="40" t="s">
        <v>117</v>
      </c>
      <c r="F36" s="40"/>
      <c r="G36" s="40"/>
      <c r="H36" s="48">
        <v>5</v>
      </c>
      <c r="I36" s="55">
        <f t="shared" si="1"/>
        <v>46113</v>
      </c>
      <c r="J36" s="42">
        <f t="shared" si="0"/>
        <v>46118</v>
      </c>
      <c r="K36" s="183" t="s">
        <v>194</v>
      </c>
    </row>
    <row r="37" spans="1:11" ht="61.5" customHeight="1" x14ac:dyDescent="0.25">
      <c r="A37" s="37" t="s">
        <v>195</v>
      </c>
      <c r="B37" s="191" t="s">
        <v>196</v>
      </c>
      <c r="C37" s="37"/>
      <c r="D37" s="40" t="s">
        <v>117</v>
      </c>
      <c r="E37" s="40" t="s">
        <v>197</v>
      </c>
      <c r="F37" s="40"/>
      <c r="G37" s="40"/>
      <c r="H37" s="48">
        <v>5</v>
      </c>
      <c r="I37" s="55">
        <f t="shared" si="1"/>
        <v>46119</v>
      </c>
      <c r="J37" s="42">
        <f t="shared" si="0"/>
        <v>46124</v>
      </c>
      <c r="K37" s="183" t="s">
        <v>198</v>
      </c>
    </row>
    <row r="38" spans="1:11" ht="61.5" customHeight="1" x14ac:dyDescent="0.25">
      <c r="A38" s="37" t="s">
        <v>199</v>
      </c>
      <c r="B38" s="191" t="s">
        <v>200</v>
      </c>
      <c r="C38" s="37"/>
      <c r="D38" s="40" t="s">
        <v>117</v>
      </c>
      <c r="E38" s="40"/>
      <c r="F38" s="40"/>
      <c r="G38" s="40" t="s">
        <v>108</v>
      </c>
      <c r="H38" s="48">
        <v>5</v>
      </c>
      <c r="I38" s="55">
        <f t="shared" si="1"/>
        <v>46125</v>
      </c>
      <c r="J38" s="42">
        <f t="shared" si="0"/>
        <v>46130</v>
      </c>
      <c r="K38" s="183" t="s">
        <v>194</v>
      </c>
    </row>
    <row r="39" spans="1:11" ht="61.5" customHeight="1" x14ac:dyDescent="0.25">
      <c r="A39" s="56" t="s">
        <v>201</v>
      </c>
      <c r="B39" s="191" t="s">
        <v>202</v>
      </c>
      <c r="C39" s="37"/>
      <c r="D39" s="40" t="s">
        <v>160</v>
      </c>
      <c r="E39" s="40"/>
      <c r="F39" s="40"/>
      <c r="G39" s="40"/>
      <c r="H39" s="48">
        <v>1</v>
      </c>
      <c r="I39" s="55">
        <f t="shared" si="1"/>
        <v>46131</v>
      </c>
      <c r="J39" s="42">
        <f t="shared" si="0"/>
        <v>46132</v>
      </c>
      <c r="K39" s="183" t="s">
        <v>203</v>
      </c>
    </row>
    <row r="40" spans="1:11" ht="61.5" customHeight="1" x14ac:dyDescent="0.25">
      <c r="A40" s="56">
        <v>4</v>
      </c>
      <c r="B40" s="191" t="s">
        <v>204</v>
      </c>
      <c r="C40" s="37"/>
      <c r="D40" s="40" t="s">
        <v>160</v>
      </c>
      <c r="E40" s="37" t="s">
        <v>205</v>
      </c>
      <c r="F40" s="40" t="s">
        <v>206</v>
      </c>
      <c r="G40" s="40"/>
      <c r="H40" s="48">
        <v>10</v>
      </c>
      <c r="I40" s="55">
        <f t="shared" si="1"/>
        <v>46133</v>
      </c>
      <c r="J40" s="42">
        <f t="shared" si="0"/>
        <v>46143</v>
      </c>
      <c r="K40" s="183" t="s">
        <v>207</v>
      </c>
    </row>
    <row r="41" spans="1:11" ht="61.5" customHeight="1" x14ac:dyDescent="0.25">
      <c r="A41" s="57">
        <v>5</v>
      </c>
      <c r="B41" s="195" t="s">
        <v>208</v>
      </c>
      <c r="C41" s="58"/>
      <c r="D41" s="59" t="s">
        <v>160</v>
      </c>
      <c r="E41" s="58" t="s">
        <v>205</v>
      </c>
      <c r="F41" s="59" t="s">
        <v>206</v>
      </c>
      <c r="G41" s="59"/>
      <c r="H41" s="60">
        <v>5</v>
      </c>
      <c r="I41" s="61">
        <f t="shared" si="1"/>
        <v>46144</v>
      </c>
      <c r="J41" s="62">
        <f t="shared" si="0"/>
        <v>46149</v>
      </c>
      <c r="K41" s="252" t="s">
        <v>209</v>
      </c>
    </row>
    <row r="42" spans="1:11" ht="18.75" x14ac:dyDescent="0.3">
      <c r="K42" s="64"/>
    </row>
  </sheetData>
  <mergeCells count="12">
    <mergeCell ref="K5:K6"/>
    <mergeCell ref="B19:F19"/>
    <mergeCell ref="E1:I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7" orientation="landscape" r:id="rId1"/>
  <rowBreaks count="2" manualBreakCount="2">
    <brk id="13" max="10" man="1"/>
    <brk id="2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89" zoomScaleNormal="89" zoomScaleSheetLayoutView="25" workbookViewId="0">
      <selection activeCell="A2" sqref="A2:K2"/>
    </sheetView>
  </sheetViews>
  <sheetFormatPr defaultColWidth="10.85546875" defaultRowHeight="16.5" x14ac:dyDescent="0.25"/>
  <cols>
    <col min="1" max="1" width="5.85546875" style="1" customWidth="1"/>
    <col min="2" max="2" width="59.28515625" style="186" customWidth="1"/>
    <col min="3" max="7" width="10.85546875" style="1"/>
    <col min="8" max="8" width="10.85546875" style="63"/>
    <col min="9" max="9" width="14.42578125" style="63" customWidth="1"/>
    <col min="10" max="10" width="16.7109375" style="63" customWidth="1"/>
    <col min="11" max="11" width="45.7109375" style="1" customWidth="1"/>
    <col min="12" max="16384" width="10.85546875" style="1"/>
  </cols>
  <sheetData>
    <row r="1" spans="1:11" s="64" customFormat="1" ht="18.75" x14ac:dyDescent="0.3">
      <c r="A1" s="394" t="s">
        <v>559</v>
      </c>
      <c r="B1" s="394"/>
      <c r="C1" s="394"/>
      <c r="D1" s="394"/>
      <c r="E1" s="394"/>
      <c r="F1" s="394"/>
      <c r="G1" s="394"/>
      <c r="H1" s="394"/>
      <c r="I1" s="394"/>
      <c r="J1" s="394"/>
      <c r="K1" s="394"/>
    </row>
    <row r="2" spans="1:11" s="64" customFormat="1" ht="48" customHeight="1" x14ac:dyDescent="0.35">
      <c r="A2" s="402" t="s">
        <v>210</v>
      </c>
      <c r="B2" s="402"/>
      <c r="C2" s="402"/>
      <c r="D2" s="402"/>
      <c r="E2" s="402"/>
      <c r="F2" s="402"/>
      <c r="G2" s="402"/>
      <c r="H2" s="402"/>
      <c r="I2" s="402"/>
      <c r="J2" s="402"/>
      <c r="K2" s="402"/>
    </row>
    <row r="3" spans="1:11" s="64" customFormat="1" ht="66" customHeight="1" x14ac:dyDescent="0.3">
      <c r="A3" s="30"/>
      <c r="B3" s="176"/>
      <c r="C3" s="403" t="s">
        <v>211</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390" t="s">
        <v>94</v>
      </c>
      <c r="E5" s="390"/>
      <c r="F5" s="390"/>
      <c r="G5" s="390" t="s">
        <v>95</v>
      </c>
      <c r="H5" s="398" t="s">
        <v>96</v>
      </c>
      <c r="I5" s="398"/>
      <c r="J5" s="398"/>
      <c r="K5" s="390" t="s">
        <v>97</v>
      </c>
    </row>
    <row r="6" spans="1:11" ht="49.15" customHeight="1" x14ac:dyDescent="0.25">
      <c r="A6" s="390"/>
      <c r="B6" s="389"/>
      <c r="C6" s="390"/>
      <c r="D6" s="26" t="s">
        <v>98</v>
      </c>
      <c r="E6" s="26" t="s">
        <v>99</v>
      </c>
      <c r="F6" s="26" t="s">
        <v>100</v>
      </c>
      <c r="G6" s="390"/>
      <c r="H6" s="33" t="s">
        <v>96</v>
      </c>
      <c r="I6" s="33" t="s">
        <v>101</v>
      </c>
      <c r="J6" s="33" t="s">
        <v>102</v>
      </c>
      <c r="K6" s="390"/>
    </row>
    <row r="7" spans="1:11" ht="49.15" customHeight="1" x14ac:dyDescent="0.25">
      <c r="A7" s="26" t="s">
        <v>103</v>
      </c>
      <c r="B7" s="7" t="s">
        <v>104</v>
      </c>
      <c r="C7" s="26"/>
      <c r="D7" s="26"/>
      <c r="E7" s="26"/>
      <c r="F7" s="26"/>
      <c r="G7" s="26"/>
      <c r="H7" s="33"/>
      <c r="I7" s="33"/>
      <c r="J7" s="33"/>
      <c r="K7" s="26"/>
    </row>
    <row r="8" spans="1:11" ht="90" customHeight="1" x14ac:dyDescent="0.25">
      <c r="A8" s="198">
        <v>1</v>
      </c>
      <c r="B8" s="203" t="s">
        <v>742</v>
      </c>
      <c r="C8" s="26"/>
      <c r="D8" s="198" t="s">
        <v>536</v>
      </c>
      <c r="E8" s="198" t="s">
        <v>106</v>
      </c>
      <c r="F8" s="198" t="s">
        <v>107</v>
      </c>
      <c r="G8" s="198" t="s">
        <v>108</v>
      </c>
      <c r="H8" s="26"/>
      <c r="I8" s="26"/>
      <c r="J8" s="26"/>
      <c r="K8" s="198" t="s">
        <v>109</v>
      </c>
    </row>
    <row r="9" spans="1:11" ht="62.25" customHeight="1" x14ac:dyDescent="0.25">
      <c r="A9" s="198">
        <v>2</v>
      </c>
      <c r="B9" s="203" t="s">
        <v>110</v>
      </c>
      <c r="C9" s="26"/>
      <c r="D9" s="198" t="s">
        <v>536</v>
      </c>
      <c r="E9" s="198" t="s">
        <v>106</v>
      </c>
      <c r="F9" s="198" t="s">
        <v>107</v>
      </c>
      <c r="G9" s="26"/>
      <c r="H9" s="26"/>
      <c r="I9" s="26"/>
      <c r="J9" s="26"/>
      <c r="K9" s="246" t="s">
        <v>111</v>
      </c>
    </row>
    <row r="10" spans="1:11" ht="62.25" customHeight="1" x14ac:dyDescent="0.25">
      <c r="A10" s="198">
        <v>3</v>
      </c>
      <c r="B10" s="203" t="s">
        <v>112</v>
      </c>
      <c r="C10" s="26"/>
      <c r="D10" s="198" t="s">
        <v>536</v>
      </c>
      <c r="E10" s="198" t="s">
        <v>106</v>
      </c>
      <c r="F10" s="198" t="s">
        <v>107</v>
      </c>
      <c r="G10" s="198" t="s">
        <v>108</v>
      </c>
      <c r="H10" s="26"/>
      <c r="I10" s="26"/>
      <c r="J10" s="209">
        <v>45762</v>
      </c>
      <c r="K10" s="246" t="s">
        <v>113</v>
      </c>
    </row>
    <row r="11" spans="1:11" ht="62.25" customHeight="1" x14ac:dyDescent="0.25">
      <c r="A11" s="26" t="s">
        <v>114</v>
      </c>
      <c r="B11" s="7" t="s">
        <v>115</v>
      </c>
      <c r="C11" s="26"/>
      <c r="D11" s="26"/>
      <c r="E11" s="26"/>
      <c r="F11" s="26"/>
      <c r="G11" s="26"/>
      <c r="H11" s="33"/>
      <c r="I11" s="33"/>
      <c r="J11" s="33"/>
      <c r="K11" s="26"/>
    </row>
    <row r="12" spans="1:11" ht="62.25" customHeight="1" x14ac:dyDescent="0.25">
      <c r="A12" s="198">
        <v>1</v>
      </c>
      <c r="B12" s="203" t="s">
        <v>116</v>
      </c>
      <c r="C12" s="77" t="s">
        <v>741</v>
      </c>
      <c r="D12" s="208" t="s">
        <v>9</v>
      </c>
      <c r="E12" s="198" t="s">
        <v>117</v>
      </c>
      <c r="F12" s="198"/>
      <c r="G12" s="198" t="s">
        <v>118</v>
      </c>
      <c r="H12" s="33">
        <v>15</v>
      </c>
      <c r="I12" s="236"/>
      <c r="J12" s="236"/>
      <c r="K12" s="26"/>
    </row>
    <row r="13" spans="1:11" ht="62.25" customHeight="1" x14ac:dyDescent="0.25">
      <c r="A13" s="198">
        <v>2</v>
      </c>
      <c r="B13" s="203" t="s">
        <v>119</v>
      </c>
      <c r="C13" s="77" t="s">
        <v>741</v>
      </c>
      <c r="D13" s="198" t="s">
        <v>120</v>
      </c>
      <c r="E13" s="208" t="s">
        <v>9</v>
      </c>
      <c r="F13" s="198" t="s">
        <v>121</v>
      </c>
      <c r="G13" s="198" t="s">
        <v>108</v>
      </c>
      <c r="H13" s="33">
        <v>20</v>
      </c>
      <c r="I13" s="236"/>
      <c r="J13" s="236"/>
      <c r="K13" s="26"/>
    </row>
    <row r="14" spans="1:11" ht="62.25" customHeight="1" x14ac:dyDescent="0.25">
      <c r="A14" s="198">
        <v>3</v>
      </c>
      <c r="B14" s="203" t="s">
        <v>122</v>
      </c>
      <c r="C14" s="210"/>
      <c r="D14" s="208" t="s">
        <v>121</v>
      </c>
      <c r="E14" s="198" t="s">
        <v>120</v>
      </c>
      <c r="F14" s="198" t="s">
        <v>123</v>
      </c>
      <c r="G14" s="198" t="s">
        <v>118</v>
      </c>
      <c r="H14" s="33">
        <v>10</v>
      </c>
      <c r="I14" s="236">
        <v>45829</v>
      </c>
      <c r="J14" s="42">
        <f t="shared" ref="J14:J15" si="0">IFERROR(DATE(YEAR(I14),MONTH(I14),DAY(I14))+H14,"0")</f>
        <v>45839</v>
      </c>
      <c r="K14" s="26"/>
    </row>
    <row r="15" spans="1:11" ht="62.25" customHeight="1" x14ac:dyDescent="0.25">
      <c r="A15" s="198">
        <v>4</v>
      </c>
      <c r="B15" s="203" t="s">
        <v>124</v>
      </c>
      <c r="C15" s="198"/>
      <c r="D15" s="208" t="s">
        <v>108</v>
      </c>
      <c r="E15" s="198"/>
      <c r="F15" s="198"/>
      <c r="G15" s="198" t="s">
        <v>118</v>
      </c>
      <c r="H15" s="33">
        <v>10</v>
      </c>
      <c r="I15" s="236">
        <f>+J14+1</f>
        <v>45840</v>
      </c>
      <c r="J15" s="42">
        <f t="shared" si="0"/>
        <v>45850</v>
      </c>
      <c r="K15" s="211"/>
    </row>
    <row r="16" spans="1:11" ht="62.25" customHeight="1" x14ac:dyDescent="0.25">
      <c r="A16" s="26" t="s">
        <v>125</v>
      </c>
      <c r="B16" s="356" t="s">
        <v>126</v>
      </c>
      <c r="C16" s="26"/>
      <c r="D16" s="208"/>
      <c r="E16" s="26"/>
      <c r="F16" s="26"/>
      <c r="G16" s="198"/>
      <c r="H16" s="33"/>
      <c r="I16" s="236"/>
      <c r="J16" s="236"/>
      <c r="K16" s="26"/>
    </row>
    <row r="17" spans="1:11" ht="62.25" customHeight="1" x14ac:dyDescent="0.25">
      <c r="A17" s="198">
        <v>1</v>
      </c>
      <c r="B17" s="357" t="s">
        <v>127</v>
      </c>
      <c r="C17" s="198"/>
      <c r="D17" s="212" t="s">
        <v>128</v>
      </c>
      <c r="E17" s="198" t="s">
        <v>117</v>
      </c>
      <c r="F17" s="198" t="s">
        <v>129</v>
      </c>
      <c r="G17" s="198" t="s">
        <v>108</v>
      </c>
      <c r="H17" s="237">
        <v>1</v>
      </c>
      <c r="I17" s="235">
        <f>+J15+1</f>
        <v>45851</v>
      </c>
      <c r="J17" s="236">
        <f t="shared" ref="J17:J45" si="1">IFERROR(DATE(YEAR(I17),MONTH(I17),DAY(I17))+H17,"0")</f>
        <v>45852</v>
      </c>
      <c r="K17" s="198"/>
    </row>
    <row r="18" spans="1:11" ht="62.25" customHeight="1" x14ac:dyDescent="0.25">
      <c r="A18" s="198">
        <v>2</v>
      </c>
      <c r="B18" s="357" t="s">
        <v>130</v>
      </c>
      <c r="C18" s="198"/>
      <c r="D18" s="212" t="s">
        <v>131</v>
      </c>
      <c r="E18" s="198" t="s">
        <v>117</v>
      </c>
      <c r="F18" s="208" t="s">
        <v>129</v>
      </c>
      <c r="G18" s="198"/>
      <c r="H18" s="237">
        <v>10</v>
      </c>
      <c r="I18" s="235">
        <f>+J17+1</f>
        <v>45853</v>
      </c>
      <c r="J18" s="236">
        <f t="shared" si="1"/>
        <v>45863</v>
      </c>
      <c r="K18" s="198"/>
    </row>
    <row r="19" spans="1:11" ht="62.25" customHeight="1" x14ac:dyDescent="0.25">
      <c r="A19" s="198">
        <v>3</v>
      </c>
      <c r="B19" s="357" t="s">
        <v>132</v>
      </c>
      <c r="C19" s="198"/>
      <c r="D19" s="208" t="s">
        <v>117</v>
      </c>
      <c r="E19" s="198" t="s">
        <v>133</v>
      </c>
      <c r="F19" s="208" t="s">
        <v>129</v>
      </c>
      <c r="G19" s="198" t="s">
        <v>108</v>
      </c>
      <c r="H19" s="237">
        <v>35</v>
      </c>
      <c r="I19" s="235">
        <f>+J18+1</f>
        <v>45864</v>
      </c>
      <c r="J19" s="236">
        <f t="shared" si="1"/>
        <v>45899</v>
      </c>
      <c r="K19" s="198"/>
    </row>
    <row r="20" spans="1:11" ht="62.25" customHeight="1" x14ac:dyDescent="0.25">
      <c r="A20" s="198">
        <v>4</v>
      </c>
      <c r="B20" s="357" t="s">
        <v>134</v>
      </c>
      <c r="C20" s="198"/>
      <c r="D20" s="208" t="s">
        <v>121</v>
      </c>
      <c r="E20" s="208" t="s">
        <v>9</v>
      </c>
      <c r="F20" s="208" t="s">
        <v>129</v>
      </c>
      <c r="G20" s="198" t="s">
        <v>135</v>
      </c>
      <c r="H20" s="237">
        <v>30</v>
      </c>
      <c r="I20" s="235">
        <f>+J19+1</f>
        <v>45900</v>
      </c>
      <c r="J20" s="236">
        <f t="shared" si="1"/>
        <v>45930</v>
      </c>
      <c r="K20" s="198"/>
    </row>
    <row r="21" spans="1:11" ht="62.25" customHeight="1" x14ac:dyDescent="0.25">
      <c r="A21" s="198">
        <v>5</v>
      </c>
      <c r="B21" s="357" t="s">
        <v>136</v>
      </c>
      <c r="C21" s="198"/>
      <c r="D21" s="208" t="s">
        <v>121</v>
      </c>
      <c r="E21" s="198" t="s">
        <v>117</v>
      </c>
      <c r="F21" s="208"/>
      <c r="G21" s="198"/>
      <c r="H21" s="237">
        <v>10</v>
      </c>
      <c r="I21" s="235">
        <f>+J20+1</f>
        <v>45931</v>
      </c>
      <c r="J21" s="236">
        <f t="shared" si="1"/>
        <v>45941</v>
      </c>
      <c r="K21" s="198"/>
    </row>
    <row r="22" spans="1:11" ht="62.25" customHeight="1" x14ac:dyDescent="0.25">
      <c r="A22" s="26" t="s">
        <v>137</v>
      </c>
      <c r="B22" s="358" t="s">
        <v>138</v>
      </c>
      <c r="C22" s="198"/>
      <c r="D22" s="208"/>
      <c r="E22" s="198"/>
      <c r="F22" s="208"/>
      <c r="G22" s="208"/>
      <c r="H22" s="237"/>
      <c r="I22" s="235"/>
      <c r="J22" s="236"/>
      <c r="K22" s="10"/>
    </row>
    <row r="23" spans="1:11" ht="62.25" customHeight="1" x14ac:dyDescent="0.25">
      <c r="A23" s="213">
        <v>1</v>
      </c>
      <c r="B23" s="410" t="s">
        <v>139</v>
      </c>
      <c r="C23" s="410"/>
      <c r="D23" s="410"/>
      <c r="E23" s="410"/>
      <c r="F23" s="410"/>
      <c r="G23" s="214"/>
      <c r="H23" s="238"/>
      <c r="I23" s="235"/>
      <c r="J23" s="236"/>
      <c r="K23" s="19" t="s">
        <v>140</v>
      </c>
    </row>
    <row r="24" spans="1:11" ht="62.25" customHeight="1" x14ac:dyDescent="0.25">
      <c r="A24" s="213" t="s">
        <v>141</v>
      </c>
      <c r="B24" s="359" t="s">
        <v>142</v>
      </c>
      <c r="C24" s="213"/>
      <c r="D24" s="214" t="s">
        <v>143</v>
      </c>
      <c r="E24" s="214" t="s">
        <v>120</v>
      </c>
      <c r="F24" s="214"/>
      <c r="G24" s="214"/>
      <c r="H24" s="238">
        <v>5</v>
      </c>
      <c r="I24" s="235">
        <f>+J21+1</f>
        <v>45942</v>
      </c>
      <c r="J24" s="236">
        <f t="shared" si="1"/>
        <v>45947</v>
      </c>
      <c r="K24" s="231" t="s">
        <v>144</v>
      </c>
    </row>
    <row r="25" spans="1:11" ht="62.25" customHeight="1" x14ac:dyDescent="0.25">
      <c r="A25" s="213" t="s">
        <v>145</v>
      </c>
      <c r="B25" s="360" t="s">
        <v>146</v>
      </c>
      <c r="C25" s="213"/>
      <c r="D25" s="214"/>
      <c r="E25" s="214"/>
      <c r="F25" s="214"/>
      <c r="G25" s="214"/>
      <c r="H25" s="238">
        <v>5</v>
      </c>
      <c r="I25" s="235">
        <f>+J24+1</f>
        <v>45948</v>
      </c>
      <c r="J25" s="236">
        <f t="shared" si="1"/>
        <v>45953</v>
      </c>
      <c r="K25" s="215" t="s">
        <v>147</v>
      </c>
    </row>
    <row r="26" spans="1:11" ht="62.25" customHeight="1" x14ac:dyDescent="0.25">
      <c r="A26" s="213" t="s">
        <v>148</v>
      </c>
      <c r="B26" s="360" t="s">
        <v>149</v>
      </c>
      <c r="C26" s="213"/>
      <c r="D26" s="214" t="s">
        <v>108</v>
      </c>
      <c r="E26" s="214" t="s">
        <v>120</v>
      </c>
      <c r="F26" s="214"/>
      <c r="G26" s="214"/>
      <c r="H26" s="238">
        <v>5</v>
      </c>
      <c r="I26" s="235">
        <f>+J25+1</f>
        <v>45954</v>
      </c>
      <c r="J26" s="236">
        <f t="shared" si="1"/>
        <v>45959</v>
      </c>
      <c r="K26" s="213" t="s">
        <v>150</v>
      </c>
    </row>
    <row r="27" spans="1:11" ht="62.25" customHeight="1" x14ac:dyDescent="0.25">
      <c r="A27" s="198">
        <v>2</v>
      </c>
      <c r="B27" s="357" t="s">
        <v>151</v>
      </c>
      <c r="C27" s="198"/>
      <c r="D27" s="208" t="s">
        <v>152</v>
      </c>
      <c r="E27" s="208" t="s">
        <v>153</v>
      </c>
      <c r="F27" s="208" t="s">
        <v>154</v>
      </c>
      <c r="G27" s="208" t="s">
        <v>108</v>
      </c>
      <c r="H27" s="237"/>
      <c r="I27" s="235"/>
      <c r="J27" s="236"/>
      <c r="K27" s="198"/>
    </row>
    <row r="28" spans="1:11" ht="62.25" customHeight="1" x14ac:dyDescent="0.25">
      <c r="A28" s="198" t="s">
        <v>155</v>
      </c>
      <c r="B28" s="357" t="s">
        <v>156</v>
      </c>
      <c r="C28" s="198"/>
      <c r="D28" s="208" t="s">
        <v>152</v>
      </c>
      <c r="E28" s="208"/>
      <c r="F28" s="208"/>
      <c r="G28" s="208"/>
      <c r="H28" s="239">
        <v>30</v>
      </c>
      <c r="I28" s="240">
        <f>+J26+1</f>
        <v>45960</v>
      </c>
      <c r="J28" s="236">
        <f t="shared" si="1"/>
        <v>45990</v>
      </c>
      <c r="K28" s="10" t="s">
        <v>157</v>
      </c>
    </row>
    <row r="29" spans="1:11" ht="62.25" customHeight="1" x14ac:dyDescent="0.25">
      <c r="A29" s="198" t="s">
        <v>158</v>
      </c>
      <c r="B29" s="357" t="s">
        <v>159</v>
      </c>
      <c r="C29" s="198"/>
      <c r="D29" s="208" t="s">
        <v>153</v>
      </c>
      <c r="E29" s="208" t="s">
        <v>160</v>
      </c>
      <c r="F29" s="208"/>
      <c r="G29" s="208"/>
      <c r="H29" s="239">
        <v>15</v>
      </c>
      <c r="I29" s="240">
        <f>+J28+1</f>
        <v>45991</v>
      </c>
      <c r="J29" s="236">
        <f t="shared" si="1"/>
        <v>46006</v>
      </c>
      <c r="K29" s="10" t="s">
        <v>161</v>
      </c>
    </row>
    <row r="30" spans="1:11" ht="62.25" customHeight="1" x14ac:dyDescent="0.25">
      <c r="A30" s="198" t="s">
        <v>162</v>
      </c>
      <c r="B30" s="357" t="s">
        <v>163</v>
      </c>
      <c r="C30" s="198"/>
      <c r="D30" s="208" t="s">
        <v>153</v>
      </c>
      <c r="E30" s="208"/>
      <c r="F30" s="208"/>
      <c r="G30" s="208" t="s">
        <v>108</v>
      </c>
      <c r="H30" s="239">
        <v>15</v>
      </c>
      <c r="I30" s="240">
        <f t="shared" ref="I30:I45" si="2">+J29+1</f>
        <v>46007</v>
      </c>
      <c r="J30" s="236">
        <f t="shared" si="1"/>
        <v>46022</v>
      </c>
      <c r="K30" s="10" t="s">
        <v>164</v>
      </c>
    </row>
    <row r="31" spans="1:11" ht="62.25" customHeight="1" x14ac:dyDescent="0.25">
      <c r="A31" s="198">
        <v>3</v>
      </c>
      <c r="B31" s="357" t="s">
        <v>165</v>
      </c>
      <c r="C31" s="198"/>
      <c r="D31" s="208" t="s">
        <v>152</v>
      </c>
      <c r="E31" s="198"/>
      <c r="F31" s="208"/>
      <c r="G31" s="208"/>
      <c r="H31" s="237"/>
      <c r="I31" s="240"/>
      <c r="J31" s="236"/>
      <c r="K31" s="198"/>
    </row>
    <row r="32" spans="1:11" ht="62.25" customHeight="1" x14ac:dyDescent="0.25">
      <c r="A32" s="198" t="s">
        <v>166</v>
      </c>
      <c r="B32" s="357" t="s">
        <v>167</v>
      </c>
      <c r="C32" s="198"/>
      <c r="D32" s="208" t="s">
        <v>160</v>
      </c>
      <c r="E32" s="208" t="s">
        <v>168</v>
      </c>
      <c r="F32" s="208" t="s">
        <v>117</v>
      </c>
      <c r="G32" s="208"/>
      <c r="H32" s="237">
        <v>30</v>
      </c>
      <c r="I32" s="240">
        <f>+J30+1</f>
        <v>46023</v>
      </c>
      <c r="J32" s="236">
        <f t="shared" si="1"/>
        <v>46053</v>
      </c>
      <c r="K32" s="218" t="s">
        <v>169</v>
      </c>
    </row>
    <row r="33" spans="1:11" ht="62.25" customHeight="1" x14ac:dyDescent="0.25">
      <c r="A33" s="198" t="s">
        <v>170</v>
      </c>
      <c r="B33" s="357" t="s">
        <v>171</v>
      </c>
      <c r="C33" s="198"/>
      <c r="D33" s="208" t="s">
        <v>172</v>
      </c>
      <c r="E33" s="219"/>
      <c r="F33" s="208" t="s">
        <v>117</v>
      </c>
      <c r="G33" s="208"/>
      <c r="H33" s="237">
        <v>30</v>
      </c>
      <c r="I33" s="240">
        <f t="shared" si="2"/>
        <v>46054</v>
      </c>
      <c r="J33" s="236">
        <f t="shared" si="1"/>
        <v>46084</v>
      </c>
      <c r="K33" s="10" t="s">
        <v>173</v>
      </c>
    </row>
    <row r="34" spans="1:11" ht="62.25" customHeight="1" x14ac:dyDescent="0.25">
      <c r="A34" s="198" t="s">
        <v>174</v>
      </c>
      <c r="B34" s="357" t="s">
        <v>175</v>
      </c>
      <c r="C34" s="198"/>
      <c r="D34" s="208" t="s">
        <v>160</v>
      </c>
      <c r="E34" s="219"/>
      <c r="F34" s="208"/>
      <c r="G34" s="208"/>
      <c r="H34" s="237">
        <v>1</v>
      </c>
      <c r="I34" s="240">
        <f t="shared" si="2"/>
        <v>46085</v>
      </c>
      <c r="J34" s="236">
        <f t="shared" si="1"/>
        <v>46086</v>
      </c>
      <c r="K34" s="10" t="s">
        <v>176</v>
      </c>
    </row>
    <row r="35" spans="1:11" ht="62.25" customHeight="1" x14ac:dyDescent="0.25">
      <c r="A35" s="198" t="s">
        <v>177</v>
      </c>
      <c r="B35" s="357" t="s">
        <v>178</v>
      </c>
      <c r="C35" s="198"/>
      <c r="D35" s="208" t="s">
        <v>160</v>
      </c>
      <c r="E35" s="219"/>
      <c r="F35" s="208" t="s">
        <v>117</v>
      </c>
      <c r="G35" s="208"/>
      <c r="H35" s="237">
        <v>5</v>
      </c>
      <c r="I35" s="240">
        <f t="shared" si="2"/>
        <v>46087</v>
      </c>
      <c r="J35" s="236">
        <f t="shared" si="1"/>
        <v>46092</v>
      </c>
      <c r="K35" s="10" t="s">
        <v>179</v>
      </c>
    </row>
    <row r="36" spans="1:11" ht="62.25" customHeight="1" x14ac:dyDescent="0.25">
      <c r="A36" s="198" t="s">
        <v>180</v>
      </c>
      <c r="B36" s="357" t="s">
        <v>181</v>
      </c>
      <c r="C36" s="198"/>
      <c r="D36" s="208" t="s">
        <v>117</v>
      </c>
      <c r="E36" s="219"/>
      <c r="F36" s="208"/>
      <c r="G36" s="208"/>
      <c r="H36" s="237">
        <v>5</v>
      </c>
      <c r="I36" s="240">
        <f t="shared" si="2"/>
        <v>46093</v>
      </c>
      <c r="J36" s="236">
        <f t="shared" si="1"/>
        <v>46098</v>
      </c>
      <c r="K36" s="10" t="s">
        <v>182</v>
      </c>
    </row>
    <row r="37" spans="1:11" ht="62.25" customHeight="1" x14ac:dyDescent="0.25">
      <c r="A37" s="198" t="s">
        <v>183</v>
      </c>
      <c r="B37" s="357" t="s">
        <v>184</v>
      </c>
      <c r="C37" s="198"/>
      <c r="D37" s="208" t="s">
        <v>117</v>
      </c>
      <c r="E37" s="219"/>
      <c r="F37" s="208"/>
      <c r="G37" s="208" t="s">
        <v>108</v>
      </c>
      <c r="H37" s="237">
        <v>5</v>
      </c>
      <c r="I37" s="240">
        <f t="shared" si="2"/>
        <v>46099</v>
      </c>
      <c r="J37" s="236">
        <f t="shared" si="1"/>
        <v>46104</v>
      </c>
      <c r="K37" s="10" t="s">
        <v>185</v>
      </c>
    </row>
    <row r="38" spans="1:11" ht="62.25" customHeight="1" x14ac:dyDescent="0.25">
      <c r="A38" s="198" t="s">
        <v>186</v>
      </c>
      <c r="B38" s="357" t="s">
        <v>187</v>
      </c>
      <c r="C38" s="198"/>
      <c r="D38" s="208" t="s">
        <v>160</v>
      </c>
      <c r="E38" s="198"/>
      <c r="F38" s="208" t="s">
        <v>117</v>
      </c>
      <c r="G38" s="208"/>
      <c r="H38" s="237">
        <v>1</v>
      </c>
      <c r="I38" s="240">
        <f t="shared" si="2"/>
        <v>46105</v>
      </c>
      <c r="J38" s="236">
        <f t="shared" si="1"/>
        <v>46106</v>
      </c>
      <c r="K38" s="10" t="s">
        <v>188</v>
      </c>
    </row>
    <row r="39" spans="1:11" ht="62.25" customHeight="1" x14ac:dyDescent="0.25">
      <c r="A39" s="198" t="s">
        <v>189</v>
      </c>
      <c r="B39" s="357" t="s">
        <v>190</v>
      </c>
      <c r="C39" s="198"/>
      <c r="D39" s="208" t="s">
        <v>160</v>
      </c>
      <c r="E39" s="208"/>
      <c r="F39" s="208" t="s">
        <v>117</v>
      </c>
      <c r="G39" s="208"/>
      <c r="H39" s="237">
        <v>5</v>
      </c>
      <c r="I39" s="240">
        <f t="shared" si="2"/>
        <v>46107</v>
      </c>
      <c r="J39" s="236">
        <f t="shared" si="1"/>
        <v>46112</v>
      </c>
      <c r="K39" s="10" t="s">
        <v>191</v>
      </c>
    </row>
    <row r="40" spans="1:11" ht="62.25" customHeight="1" x14ac:dyDescent="0.25">
      <c r="A40" s="198" t="s">
        <v>192</v>
      </c>
      <c r="B40" s="357" t="s">
        <v>193</v>
      </c>
      <c r="C40" s="198"/>
      <c r="D40" s="208" t="s">
        <v>160</v>
      </c>
      <c r="E40" s="208" t="s">
        <v>117</v>
      </c>
      <c r="F40" s="208"/>
      <c r="G40" s="208"/>
      <c r="H40" s="237">
        <v>5</v>
      </c>
      <c r="I40" s="240">
        <f t="shared" si="2"/>
        <v>46113</v>
      </c>
      <c r="J40" s="236">
        <f t="shared" si="1"/>
        <v>46118</v>
      </c>
      <c r="K40" s="10" t="s">
        <v>194</v>
      </c>
    </row>
    <row r="41" spans="1:11" ht="62.25" customHeight="1" x14ac:dyDescent="0.25">
      <c r="A41" s="198" t="s">
        <v>195</v>
      </c>
      <c r="B41" s="357" t="s">
        <v>196</v>
      </c>
      <c r="C41" s="198"/>
      <c r="D41" s="208" t="s">
        <v>117</v>
      </c>
      <c r="E41" s="208" t="s">
        <v>197</v>
      </c>
      <c r="F41" s="208"/>
      <c r="G41" s="208"/>
      <c r="H41" s="237">
        <v>5</v>
      </c>
      <c r="I41" s="240">
        <f t="shared" si="2"/>
        <v>46119</v>
      </c>
      <c r="J41" s="236">
        <f t="shared" si="1"/>
        <v>46124</v>
      </c>
      <c r="K41" s="10" t="s">
        <v>198</v>
      </c>
    </row>
    <row r="42" spans="1:11" ht="62.25" customHeight="1" x14ac:dyDescent="0.25">
      <c r="A42" s="198" t="s">
        <v>199</v>
      </c>
      <c r="B42" s="357" t="s">
        <v>200</v>
      </c>
      <c r="C42" s="198"/>
      <c r="D42" s="208" t="s">
        <v>117</v>
      </c>
      <c r="E42" s="208"/>
      <c r="F42" s="208"/>
      <c r="G42" s="208" t="s">
        <v>108</v>
      </c>
      <c r="H42" s="237">
        <v>5</v>
      </c>
      <c r="I42" s="240">
        <f t="shared" si="2"/>
        <v>46125</v>
      </c>
      <c r="J42" s="236">
        <f t="shared" si="1"/>
        <v>46130</v>
      </c>
      <c r="K42" s="10" t="s">
        <v>194</v>
      </c>
    </row>
    <row r="43" spans="1:11" ht="62.25" customHeight="1" x14ac:dyDescent="0.25">
      <c r="A43" s="27" t="s">
        <v>201</v>
      </c>
      <c r="B43" s="357" t="s">
        <v>202</v>
      </c>
      <c r="C43" s="198"/>
      <c r="D43" s="208" t="s">
        <v>160</v>
      </c>
      <c r="E43" s="208"/>
      <c r="F43" s="208"/>
      <c r="G43" s="208"/>
      <c r="H43" s="237">
        <v>1</v>
      </c>
      <c r="I43" s="240">
        <f t="shared" si="2"/>
        <v>46131</v>
      </c>
      <c r="J43" s="236">
        <f t="shared" si="1"/>
        <v>46132</v>
      </c>
      <c r="K43" s="10" t="s">
        <v>203</v>
      </c>
    </row>
    <row r="44" spans="1:11" ht="62.25" customHeight="1" x14ac:dyDescent="0.25">
      <c r="A44" s="27">
        <v>4</v>
      </c>
      <c r="B44" s="357" t="s">
        <v>204</v>
      </c>
      <c r="C44" s="198"/>
      <c r="D44" s="208" t="s">
        <v>160</v>
      </c>
      <c r="E44" s="198" t="s">
        <v>205</v>
      </c>
      <c r="F44" s="208" t="s">
        <v>619</v>
      </c>
      <c r="G44" s="208"/>
      <c r="H44" s="237">
        <v>10</v>
      </c>
      <c r="I44" s="240">
        <f t="shared" si="2"/>
        <v>46133</v>
      </c>
      <c r="J44" s="236">
        <f t="shared" si="1"/>
        <v>46143</v>
      </c>
      <c r="K44" s="10" t="s">
        <v>207</v>
      </c>
    </row>
    <row r="45" spans="1:11" ht="62.25" customHeight="1" x14ac:dyDescent="0.25">
      <c r="A45" s="27">
        <v>5</v>
      </c>
      <c r="B45" s="357" t="s">
        <v>208</v>
      </c>
      <c r="C45" s="198"/>
      <c r="D45" s="208" t="s">
        <v>160</v>
      </c>
      <c r="E45" s="198" t="s">
        <v>205</v>
      </c>
      <c r="F45" s="208" t="s">
        <v>619</v>
      </c>
      <c r="G45" s="208"/>
      <c r="H45" s="237">
        <v>5</v>
      </c>
      <c r="I45" s="240">
        <f t="shared" si="2"/>
        <v>46144</v>
      </c>
      <c r="J45" s="236">
        <f t="shared" si="1"/>
        <v>46149</v>
      </c>
      <c r="K45" s="10" t="s">
        <v>209</v>
      </c>
    </row>
  </sheetData>
  <mergeCells count="12">
    <mergeCell ref="K5:K6"/>
    <mergeCell ref="B23:F23"/>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85" zoomScaleNormal="85" workbookViewId="0">
      <pane xSplit="11" ySplit="6" topLeftCell="L7" activePane="bottomRight" state="frozen"/>
      <selection activeCell="A2" sqref="A2:K2"/>
      <selection pane="topRight" activeCell="A2" sqref="A2:K2"/>
      <selection pane="bottomLeft" activeCell="A2" sqref="A2:K2"/>
      <selection pane="bottomRight" activeCell="A2" sqref="A2:K2"/>
    </sheetView>
  </sheetViews>
  <sheetFormatPr defaultColWidth="10.85546875" defaultRowHeight="16.5" x14ac:dyDescent="0.25"/>
  <cols>
    <col min="1" max="1" width="5.85546875" style="1" customWidth="1"/>
    <col min="2" max="2" width="53" style="18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52.85546875" style="1" customWidth="1"/>
    <col min="12" max="16384" width="10.85546875" style="1"/>
  </cols>
  <sheetData>
    <row r="1" spans="1:11" s="64" customFormat="1" ht="20.25" x14ac:dyDescent="0.3">
      <c r="A1" s="411" t="s">
        <v>560</v>
      </c>
      <c r="B1" s="411"/>
      <c r="C1" s="411"/>
      <c r="D1" s="411"/>
      <c r="E1" s="411"/>
      <c r="F1" s="411"/>
      <c r="G1" s="411"/>
      <c r="H1" s="411"/>
      <c r="I1" s="411"/>
      <c r="J1" s="411"/>
      <c r="K1" s="411"/>
    </row>
    <row r="2" spans="1:11" s="64" customFormat="1" ht="48" customHeight="1" x14ac:dyDescent="0.3">
      <c r="A2" s="395" t="s">
        <v>212</v>
      </c>
      <c r="B2" s="395"/>
      <c r="C2" s="395"/>
      <c r="D2" s="395"/>
      <c r="E2" s="395"/>
      <c r="F2" s="395"/>
      <c r="G2" s="395"/>
      <c r="H2" s="395"/>
      <c r="I2" s="395"/>
      <c r="J2" s="395"/>
      <c r="K2" s="395"/>
    </row>
    <row r="3" spans="1:11" s="64" customFormat="1" ht="63" customHeight="1" x14ac:dyDescent="0.3">
      <c r="A3" s="30"/>
      <c r="B3" s="176"/>
      <c r="C3" s="396" t="s">
        <v>213</v>
      </c>
      <c r="D3" s="396"/>
      <c r="E3" s="396"/>
      <c r="F3" s="396"/>
      <c r="G3" s="396"/>
      <c r="H3" s="396"/>
      <c r="I3" s="396"/>
      <c r="J3" s="396"/>
      <c r="K3" s="30"/>
    </row>
    <row r="4" spans="1:11" ht="19.899999999999999" customHeight="1" x14ac:dyDescent="0.25">
      <c r="A4" s="397"/>
      <c r="B4" s="397"/>
      <c r="C4" s="397"/>
      <c r="D4" s="397"/>
      <c r="E4" s="397"/>
      <c r="F4" s="397"/>
      <c r="G4" s="397"/>
      <c r="H4" s="397"/>
      <c r="I4" s="397"/>
      <c r="J4" s="397"/>
      <c r="K4" s="397"/>
    </row>
    <row r="5" spans="1:11" ht="22.9" customHeight="1" x14ac:dyDescent="0.25">
      <c r="A5" s="390" t="s">
        <v>1</v>
      </c>
      <c r="B5" s="389" t="s">
        <v>92</v>
      </c>
      <c r="C5" s="390" t="s">
        <v>93</v>
      </c>
      <c r="D5" s="390" t="s">
        <v>94</v>
      </c>
      <c r="E5" s="390"/>
      <c r="F5" s="390"/>
      <c r="G5" s="390" t="s">
        <v>95</v>
      </c>
      <c r="H5" s="390" t="s">
        <v>96</v>
      </c>
      <c r="I5" s="390"/>
      <c r="J5" s="390"/>
      <c r="K5" s="390" t="s">
        <v>97</v>
      </c>
    </row>
    <row r="6" spans="1:11" ht="40.9" customHeight="1" x14ac:dyDescent="0.25">
      <c r="A6" s="390"/>
      <c r="B6" s="389"/>
      <c r="C6" s="390"/>
      <c r="D6" s="26" t="s">
        <v>98</v>
      </c>
      <c r="E6" s="26" t="s">
        <v>99</v>
      </c>
      <c r="F6" s="26" t="s">
        <v>100</v>
      </c>
      <c r="G6" s="390"/>
      <c r="H6" s="26" t="s">
        <v>96</v>
      </c>
      <c r="I6" s="26" t="s">
        <v>101</v>
      </c>
      <c r="J6" s="26" t="s">
        <v>102</v>
      </c>
      <c r="K6" s="390"/>
    </row>
    <row r="7" spans="1:11" ht="66" customHeight="1" x14ac:dyDescent="0.25">
      <c r="A7" s="26" t="s">
        <v>103</v>
      </c>
      <c r="B7" s="7" t="s">
        <v>214</v>
      </c>
      <c r="C7" s="26"/>
      <c r="D7" s="26"/>
      <c r="E7" s="26"/>
      <c r="F7" s="26"/>
      <c r="G7" s="26"/>
      <c r="H7" s="202"/>
      <c r="I7" s="202"/>
      <c r="J7" s="202"/>
      <c r="K7" s="26"/>
    </row>
    <row r="8" spans="1:11" ht="90.75" customHeight="1" x14ac:dyDescent="0.25">
      <c r="A8" s="198">
        <v>1</v>
      </c>
      <c r="B8" s="203" t="s">
        <v>215</v>
      </c>
      <c r="C8" s="198" t="s">
        <v>216</v>
      </c>
      <c r="D8" s="198" t="s">
        <v>217</v>
      </c>
      <c r="E8" s="198"/>
      <c r="F8" s="26"/>
      <c r="G8" s="26"/>
      <c r="H8" s="204">
        <v>10</v>
      </c>
      <c r="I8" s="205">
        <v>45736</v>
      </c>
      <c r="J8" s="206">
        <f>IFERROR(DATE(YEAR(I8),MONTH(I8),DAY(I8))+H8,"0")</f>
        <v>45746</v>
      </c>
      <c r="K8" s="26"/>
    </row>
    <row r="9" spans="1:11" ht="66" customHeight="1" x14ac:dyDescent="0.25">
      <c r="A9" s="198">
        <v>2</v>
      </c>
      <c r="B9" s="203" t="s">
        <v>218</v>
      </c>
      <c r="C9" s="26"/>
      <c r="D9" s="198" t="s">
        <v>219</v>
      </c>
      <c r="E9" s="198" t="s">
        <v>220</v>
      </c>
      <c r="F9" s="26"/>
      <c r="G9" s="26"/>
      <c r="H9" s="204">
        <v>5</v>
      </c>
      <c r="I9" s="207">
        <f>J8</f>
        <v>45746</v>
      </c>
      <c r="J9" s="206">
        <f>IFERROR(DATE(YEAR(I9),MONTH(I9),DAY(I9))+H9,"0")</f>
        <v>45751</v>
      </c>
      <c r="K9" s="26"/>
    </row>
    <row r="10" spans="1:11" ht="66" customHeight="1" x14ac:dyDescent="0.25">
      <c r="A10" s="198">
        <v>3</v>
      </c>
      <c r="B10" s="203" t="s">
        <v>221</v>
      </c>
      <c r="C10" s="26"/>
      <c r="D10" s="198" t="s">
        <v>219</v>
      </c>
      <c r="E10" s="198" t="s">
        <v>220</v>
      </c>
      <c r="F10" s="26"/>
      <c r="G10" s="26"/>
      <c r="H10" s="204">
        <v>5</v>
      </c>
      <c r="I10" s="207">
        <f>J9</f>
        <v>45751</v>
      </c>
      <c r="J10" s="206">
        <f>IFERROR(DATE(YEAR(I10),MONTH(I10),DAY(I10))+H10,"0")</f>
        <v>45756</v>
      </c>
      <c r="K10" s="26"/>
    </row>
    <row r="11" spans="1:11" ht="66" customHeight="1" x14ac:dyDescent="0.25">
      <c r="A11" s="198">
        <v>4</v>
      </c>
      <c r="B11" s="203" t="s">
        <v>222</v>
      </c>
      <c r="C11" s="26"/>
      <c r="D11" s="198" t="s">
        <v>121</v>
      </c>
      <c r="E11" s="198" t="s">
        <v>223</v>
      </c>
      <c r="F11" s="26"/>
      <c r="G11" s="198" t="s">
        <v>224</v>
      </c>
      <c r="H11" s="204">
        <v>6</v>
      </c>
      <c r="I11" s="207">
        <f>J10</f>
        <v>45756</v>
      </c>
      <c r="J11" s="206">
        <f>IFERROR(DATE(YEAR(I11),MONTH(I11),DAY(I11))+H11,"0")</f>
        <v>45762</v>
      </c>
      <c r="K11" s="26"/>
    </row>
    <row r="12" spans="1:11" ht="66" customHeight="1" x14ac:dyDescent="0.25">
      <c r="A12" s="26" t="s">
        <v>114</v>
      </c>
      <c r="B12" s="7" t="s">
        <v>115</v>
      </c>
      <c r="C12" s="26"/>
      <c r="D12" s="26"/>
      <c r="E12" s="26"/>
      <c r="F12" s="26"/>
      <c r="G12" s="26"/>
      <c r="H12" s="26"/>
      <c r="I12" s="26"/>
      <c r="J12" s="26"/>
      <c r="K12" s="26"/>
    </row>
    <row r="13" spans="1:11" ht="66" customHeight="1" x14ac:dyDescent="0.25">
      <c r="A13" s="198">
        <v>1</v>
      </c>
      <c r="B13" s="203" t="s">
        <v>116</v>
      </c>
      <c r="C13" s="77" t="s">
        <v>741</v>
      </c>
      <c r="D13" s="208" t="s">
        <v>9</v>
      </c>
      <c r="E13" s="198" t="s">
        <v>117</v>
      </c>
      <c r="F13" s="198"/>
      <c r="G13" s="198" t="s">
        <v>118</v>
      </c>
      <c r="H13" s="26">
        <v>15</v>
      </c>
      <c r="I13" s="209"/>
      <c r="J13" s="209"/>
      <c r="K13" s="26"/>
    </row>
    <row r="14" spans="1:11" ht="66" customHeight="1" x14ac:dyDescent="0.25">
      <c r="A14" s="198">
        <v>2</v>
      </c>
      <c r="B14" s="203" t="s">
        <v>119</v>
      </c>
      <c r="C14" s="77" t="s">
        <v>741</v>
      </c>
      <c r="D14" s="198" t="s">
        <v>120</v>
      </c>
      <c r="E14" s="208" t="s">
        <v>9</v>
      </c>
      <c r="F14" s="198" t="s">
        <v>121</v>
      </c>
      <c r="G14" s="198" t="s">
        <v>108</v>
      </c>
      <c r="H14" s="26">
        <v>20</v>
      </c>
      <c r="I14" s="209"/>
      <c r="J14" s="209"/>
      <c r="K14" s="26"/>
    </row>
    <row r="15" spans="1:11" ht="66" customHeight="1" x14ac:dyDescent="0.25">
      <c r="A15" s="198">
        <v>3</v>
      </c>
      <c r="B15" s="203" t="s">
        <v>122</v>
      </c>
      <c r="C15" s="210"/>
      <c r="D15" s="208" t="s">
        <v>121</v>
      </c>
      <c r="E15" s="198" t="s">
        <v>120</v>
      </c>
      <c r="F15" s="198" t="s">
        <v>123</v>
      </c>
      <c r="G15" s="198" t="s">
        <v>118</v>
      </c>
      <c r="H15" s="26">
        <v>10</v>
      </c>
      <c r="I15" s="236">
        <v>45829</v>
      </c>
      <c r="J15" s="42">
        <f t="shared" ref="J15:J16" si="0">IFERROR(DATE(YEAR(I15),MONTH(I15),DAY(I15))+H15,"0")</f>
        <v>45839</v>
      </c>
      <c r="K15" s="26"/>
    </row>
    <row r="16" spans="1:11" ht="66" customHeight="1" x14ac:dyDescent="0.25">
      <c r="A16" s="198">
        <v>4</v>
      </c>
      <c r="B16" s="203" t="s">
        <v>124</v>
      </c>
      <c r="C16" s="198"/>
      <c r="D16" s="208" t="s">
        <v>108</v>
      </c>
      <c r="E16" s="198"/>
      <c r="F16" s="198"/>
      <c r="G16" s="198" t="s">
        <v>118</v>
      </c>
      <c r="H16" s="26">
        <v>10</v>
      </c>
      <c r="I16" s="236">
        <f>+J15+1</f>
        <v>45840</v>
      </c>
      <c r="J16" s="42">
        <f t="shared" si="0"/>
        <v>45850</v>
      </c>
      <c r="K16" s="211"/>
    </row>
    <row r="17" spans="1:11" ht="66" customHeight="1" x14ac:dyDescent="0.25">
      <c r="A17" s="26" t="s">
        <v>125</v>
      </c>
      <c r="B17" s="356" t="s">
        <v>126</v>
      </c>
      <c r="C17" s="26"/>
      <c r="D17" s="208"/>
      <c r="E17" s="26"/>
      <c r="F17" s="26"/>
      <c r="G17" s="198"/>
      <c r="H17" s="26"/>
      <c r="I17" s="209"/>
      <c r="J17" s="209"/>
      <c r="K17" s="26"/>
    </row>
    <row r="18" spans="1:11" ht="66" customHeight="1" x14ac:dyDescent="0.25">
      <c r="A18" s="198">
        <v>1</v>
      </c>
      <c r="B18" s="357" t="s">
        <v>127</v>
      </c>
      <c r="C18" s="198"/>
      <c r="D18" s="212" t="s">
        <v>620</v>
      </c>
      <c r="E18" s="198" t="s">
        <v>117</v>
      </c>
      <c r="F18" s="198" t="s">
        <v>129</v>
      </c>
      <c r="G18" s="198" t="s">
        <v>108</v>
      </c>
      <c r="H18" s="208">
        <v>1</v>
      </c>
      <c r="I18" s="206">
        <f>+J16+1</f>
        <v>45851</v>
      </c>
      <c r="J18" s="209">
        <f t="shared" ref="J18:J46" si="1">IFERROR(DATE(YEAR(I18),MONTH(I18),DAY(I18))+H18,"0")</f>
        <v>45852</v>
      </c>
      <c r="K18" s="198"/>
    </row>
    <row r="19" spans="1:11" ht="66" customHeight="1" x14ac:dyDescent="0.25">
      <c r="A19" s="198">
        <v>2</v>
      </c>
      <c r="B19" s="357" t="s">
        <v>130</v>
      </c>
      <c r="C19" s="198"/>
      <c r="D19" s="212" t="s">
        <v>621</v>
      </c>
      <c r="E19" s="198" t="s">
        <v>117</v>
      </c>
      <c r="F19" s="208" t="s">
        <v>129</v>
      </c>
      <c r="G19" s="198"/>
      <c r="H19" s="208">
        <v>10</v>
      </c>
      <c r="I19" s="206">
        <f>+J18+1</f>
        <v>45853</v>
      </c>
      <c r="J19" s="209">
        <f t="shared" si="1"/>
        <v>45863</v>
      </c>
      <c r="K19" s="198"/>
    </row>
    <row r="20" spans="1:11" ht="66" customHeight="1" x14ac:dyDescent="0.25">
      <c r="A20" s="198">
        <v>3</v>
      </c>
      <c r="B20" s="357" t="s">
        <v>132</v>
      </c>
      <c r="C20" s="198"/>
      <c r="D20" s="208" t="s">
        <v>117</v>
      </c>
      <c r="E20" s="198" t="s">
        <v>133</v>
      </c>
      <c r="F20" s="208" t="s">
        <v>129</v>
      </c>
      <c r="G20" s="198" t="s">
        <v>108</v>
      </c>
      <c r="H20" s="208">
        <v>35</v>
      </c>
      <c r="I20" s="206">
        <f t="shared" ref="I20:I22" si="2">+J19+1</f>
        <v>45864</v>
      </c>
      <c r="J20" s="209">
        <f t="shared" si="1"/>
        <v>45899</v>
      </c>
      <c r="K20" s="198"/>
    </row>
    <row r="21" spans="1:11" ht="66" customHeight="1" x14ac:dyDescent="0.25">
      <c r="A21" s="198">
        <v>4</v>
      </c>
      <c r="B21" s="357" t="s">
        <v>134</v>
      </c>
      <c r="C21" s="198"/>
      <c r="D21" s="208" t="s">
        <v>121</v>
      </c>
      <c r="E21" s="208" t="s">
        <v>9</v>
      </c>
      <c r="F21" s="208" t="s">
        <v>129</v>
      </c>
      <c r="G21" s="198" t="s">
        <v>135</v>
      </c>
      <c r="H21" s="208">
        <v>30</v>
      </c>
      <c r="I21" s="206">
        <f t="shared" si="2"/>
        <v>45900</v>
      </c>
      <c r="J21" s="209">
        <f t="shared" si="1"/>
        <v>45930</v>
      </c>
      <c r="K21" s="198"/>
    </row>
    <row r="22" spans="1:11" ht="66" customHeight="1" x14ac:dyDescent="0.25">
      <c r="A22" s="198">
        <v>5</v>
      </c>
      <c r="B22" s="357" t="s">
        <v>136</v>
      </c>
      <c r="C22" s="198"/>
      <c r="D22" s="208" t="s">
        <v>121</v>
      </c>
      <c r="E22" s="198" t="s">
        <v>117</v>
      </c>
      <c r="F22" s="208"/>
      <c r="G22" s="198"/>
      <c r="H22" s="208">
        <v>10</v>
      </c>
      <c r="I22" s="206">
        <f t="shared" si="2"/>
        <v>45931</v>
      </c>
      <c r="J22" s="209">
        <f t="shared" si="1"/>
        <v>45941</v>
      </c>
      <c r="K22" s="198"/>
    </row>
    <row r="23" spans="1:11" ht="66" customHeight="1" x14ac:dyDescent="0.25">
      <c r="A23" s="26" t="s">
        <v>137</v>
      </c>
      <c r="B23" s="358" t="s">
        <v>138</v>
      </c>
      <c r="C23" s="198"/>
      <c r="D23" s="208"/>
      <c r="E23" s="198"/>
      <c r="F23" s="208"/>
      <c r="G23" s="208"/>
      <c r="H23" s="208"/>
      <c r="I23" s="206"/>
      <c r="J23" s="209"/>
      <c r="K23" s="198"/>
    </row>
    <row r="24" spans="1:11" ht="66" customHeight="1" x14ac:dyDescent="0.25">
      <c r="A24" s="213">
        <v>1</v>
      </c>
      <c r="B24" s="410" t="s">
        <v>139</v>
      </c>
      <c r="C24" s="410"/>
      <c r="D24" s="410"/>
      <c r="E24" s="410"/>
      <c r="F24" s="410"/>
      <c r="G24" s="214"/>
      <c r="H24" s="214"/>
      <c r="I24" s="206"/>
      <c r="J24" s="209"/>
      <c r="K24" s="19" t="s">
        <v>140</v>
      </c>
    </row>
    <row r="25" spans="1:11" ht="115.5" customHeight="1" x14ac:dyDescent="0.25">
      <c r="A25" s="213" t="s">
        <v>141</v>
      </c>
      <c r="B25" s="359" t="s">
        <v>142</v>
      </c>
      <c r="C25" s="213"/>
      <c r="D25" s="214" t="s">
        <v>143</v>
      </c>
      <c r="E25" s="214" t="s">
        <v>120</v>
      </c>
      <c r="F25" s="214"/>
      <c r="G25" s="214"/>
      <c r="H25" s="214">
        <v>5</v>
      </c>
      <c r="I25" s="206">
        <f>+J22+1</f>
        <v>45942</v>
      </c>
      <c r="J25" s="209">
        <f t="shared" si="1"/>
        <v>45947</v>
      </c>
      <c r="K25" s="231" t="s">
        <v>144</v>
      </c>
    </row>
    <row r="26" spans="1:11" ht="86.25" customHeight="1" x14ac:dyDescent="0.25">
      <c r="A26" s="213" t="s">
        <v>145</v>
      </c>
      <c r="B26" s="360" t="s">
        <v>146</v>
      </c>
      <c r="C26" s="213"/>
      <c r="D26" s="214"/>
      <c r="E26" s="214"/>
      <c r="F26" s="214"/>
      <c r="G26" s="214"/>
      <c r="H26" s="214">
        <v>5</v>
      </c>
      <c r="I26" s="206">
        <f>+J25+1</f>
        <v>45948</v>
      </c>
      <c r="J26" s="209">
        <f t="shared" si="1"/>
        <v>45953</v>
      </c>
      <c r="K26" s="215" t="s">
        <v>147</v>
      </c>
    </row>
    <row r="27" spans="1:11" ht="86.25" customHeight="1" x14ac:dyDescent="0.25">
      <c r="A27" s="213" t="s">
        <v>148</v>
      </c>
      <c r="B27" s="360" t="s">
        <v>149</v>
      </c>
      <c r="C27" s="213"/>
      <c r="D27" s="214" t="s">
        <v>108</v>
      </c>
      <c r="E27" s="214" t="s">
        <v>120</v>
      </c>
      <c r="F27" s="214"/>
      <c r="G27" s="214"/>
      <c r="H27" s="214">
        <v>5</v>
      </c>
      <c r="I27" s="206">
        <f>+J26+1</f>
        <v>45954</v>
      </c>
      <c r="J27" s="209">
        <f t="shared" si="1"/>
        <v>45959</v>
      </c>
      <c r="K27" s="213" t="s">
        <v>150</v>
      </c>
    </row>
    <row r="28" spans="1:11" ht="66" customHeight="1" x14ac:dyDescent="0.25">
      <c r="A28" s="198">
        <v>2</v>
      </c>
      <c r="B28" s="357" t="s">
        <v>151</v>
      </c>
      <c r="C28" s="198"/>
      <c r="D28" s="208" t="s">
        <v>152</v>
      </c>
      <c r="E28" s="208" t="s">
        <v>153</v>
      </c>
      <c r="F28" s="208" t="s">
        <v>154</v>
      </c>
      <c r="G28" s="208" t="s">
        <v>108</v>
      </c>
      <c r="H28" s="208"/>
      <c r="I28" s="206"/>
      <c r="J28" s="209"/>
      <c r="K28" s="198"/>
    </row>
    <row r="29" spans="1:11" ht="66" customHeight="1" x14ac:dyDescent="0.25">
      <c r="A29" s="198" t="s">
        <v>155</v>
      </c>
      <c r="B29" s="357" t="s">
        <v>156</v>
      </c>
      <c r="C29" s="198"/>
      <c r="D29" s="208" t="s">
        <v>152</v>
      </c>
      <c r="E29" s="208"/>
      <c r="F29" s="208"/>
      <c r="G29" s="208"/>
      <c r="H29" s="216">
        <v>30</v>
      </c>
      <c r="I29" s="217">
        <f>+J27+1</f>
        <v>45960</v>
      </c>
      <c r="J29" s="209">
        <f t="shared" si="1"/>
        <v>45990</v>
      </c>
      <c r="K29" s="10" t="s">
        <v>157</v>
      </c>
    </row>
    <row r="30" spans="1:11" ht="66" customHeight="1" x14ac:dyDescent="0.25">
      <c r="A30" s="198" t="s">
        <v>158</v>
      </c>
      <c r="B30" s="357" t="s">
        <v>159</v>
      </c>
      <c r="C30" s="198"/>
      <c r="D30" s="208" t="s">
        <v>153</v>
      </c>
      <c r="E30" s="208" t="s">
        <v>160</v>
      </c>
      <c r="F30" s="208"/>
      <c r="G30" s="208"/>
      <c r="H30" s="216">
        <v>15</v>
      </c>
      <c r="I30" s="217">
        <f>+J29+1</f>
        <v>45991</v>
      </c>
      <c r="J30" s="209">
        <f t="shared" si="1"/>
        <v>46006</v>
      </c>
      <c r="K30" s="10" t="s">
        <v>161</v>
      </c>
    </row>
    <row r="31" spans="1:11" ht="66" customHeight="1" x14ac:dyDescent="0.25">
      <c r="A31" s="198" t="s">
        <v>162</v>
      </c>
      <c r="B31" s="357" t="s">
        <v>163</v>
      </c>
      <c r="C31" s="198"/>
      <c r="D31" s="208" t="s">
        <v>153</v>
      </c>
      <c r="E31" s="208"/>
      <c r="F31" s="208"/>
      <c r="G31" s="208" t="s">
        <v>108</v>
      </c>
      <c r="H31" s="216">
        <v>15</v>
      </c>
      <c r="I31" s="217">
        <f>+J30+1</f>
        <v>46007</v>
      </c>
      <c r="J31" s="209">
        <f t="shared" si="1"/>
        <v>46022</v>
      </c>
      <c r="K31" s="10" t="s">
        <v>164</v>
      </c>
    </row>
    <row r="32" spans="1:11" ht="66" customHeight="1" x14ac:dyDescent="0.25">
      <c r="A32" s="198">
        <v>3</v>
      </c>
      <c r="B32" s="357" t="s">
        <v>165</v>
      </c>
      <c r="C32" s="198"/>
      <c r="D32" s="208" t="s">
        <v>152</v>
      </c>
      <c r="E32" s="198"/>
      <c r="F32" s="208"/>
      <c r="G32" s="208"/>
      <c r="H32" s="208"/>
      <c r="I32" s="217"/>
      <c r="J32" s="209"/>
      <c r="K32" s="10"/>
    </row>
    <row r="33" spans="1:11" ht="90" x14ac:dyDescent="0.25">
      <c r="A33" s="198" t="s">
        <v>166</v>
      </c>
      <c r="B33" s="357" t="s">
        <v>167</v>
      </c>
      <c r="C33" s="198"/>
      <c r="D33" s="208" t="s">
        <v>160</v>
      </c>
      <c r="E33" s="208" t="s">
        <v>168</v>
      </c>
      <c r="F33" s="208" t="s">
        <v>117</v>
      </c>
      <c r="G33" s="208"/>
      <c r="H33" s="208">
        <v>30</v>
      </c>
      <c r="I33" s="217">
        <f>+J31+1</f>
        <v>46023</v>
      </c>
      <c r="J33" s="209">
        <f t="shared" si="1"/>
        <v>46053</v>
      </c>
      <c r="K33" s="218" t="s">
        <v>169</v>
      </c>
    </row>
    <row r="34" spans="1:11" ht="66" customHeight="1" x14ac:dyDescent="0.25">
      <c r="A34" s="198" t="s">
        <v>170</v>
      </c>
      <c r="B34" s="357" t="s">
        <v>171</v>
      </c>
      <c r="C34" s="198"/>
      <c r="D34" s="208" t="s">
        <v>172</v>
      </c>
      <c r="E34" s="219"/>
      <c r="F34" s="208" t="s">
        <v>117</v>
      </c>
      <c r="G34" s="208"/>
      <c r="H34" s="208">
        <v>30</v>
      </c>
      <c r="I34" s="217">
        <f>+J33+1</f>
        <v>46054</v>
      </c>
      <c r="J34" s="209">
        <f t="shared" si="1"/>
        <v>46084</v>
      </c>
      <c r="K34" s="10" t="s">
        <v>173</v>
      </c>
    </row>
    <row r="35" spans="1:11" ht="66" customHeight="1" x14ac:dyDescent="0.25">
      <c r="A35" s="198" t="s">
        <v>174</v>
      </c>
      <c r="B35" s="357" t="s">
        <v>175</v>
      </c>
      <c r="C35" s="198"/>
      <c r="D35" s="208" t="s">
        <v>160</v>
      </c>
      <c r="E35" s="219"/>
      <c r="F35" s="208"/>
      <c r="G35" s="208"/>
      <c r="H35" s="208">
        <v>1</v>
      </c>
      <c r="I35" s="217">
        <f t="shared" ref="I35:I46" si="3">+J34+1</f>
        <v>46085</v>
      </c>
      <c r="J35" s="209">
        <f t="shared" si="1"/>
        <v>46086</v>
      </c>
      <c r="K35" s="10" t="s">
        <v>176</v>
      </c>
    </row>
    <row r="36" spans="1:11" ht="66" customHeight="1" x14ac:dyDescent="0.25">
      <c r="A36" s="198" t="s">
        <v>177</v>
      </c>
      <c r="B36" s="357" t="s">
        <v>178</v>
      </c>
      <c r="C36" s="198"/>
      <c r="D36" s="208" t="s">
        <v>160</v>
      </c>
      <c r="E36" s="219"/>
      <c r="F36" s="208" t="s">
        <v>117</v>
      </c>
      <c r="G36" s="208"/>
      <c r="H36" s="208">
        <v>5</v>
      </c>
      <c r="I36" s="217">
        <f t="shared" si="3"/>
        <v>46087</v>
      </c>
      <c r="J36" s="209">
        <f t="shared" si="1"/>
        <v>46092</v>
      </c>
      <c r="K36" s="10" t="s">
        <v>179</v>
      </c>
    </row>
    <row r="37" spans="1:11" ht="66" customHeight="1" x14ac:dyDescent="0.25">
      <c r="A37" s="198" t="s">
        <v>180</v>
      </c>
      <c r="B37" s="357" t="s">
        <v>181</v>
      </c>
      <c r="C37" s="198"/>
      <c r="D37" s="208" t="s">
        <v>117</v>
      </c>
      <c r="E37" s="219"/>
      <c r="F37" s="208"/>
      <c r="G37" s="208"/>
      <c r="H37" s="208">
        <v>5</v>
      </c>
      <c r="I37" s="217">
        <f t="shared" si="3"/>
        <v>46093</v>
      </c>
      <c r="J37" s="209">
        <f t="shared" si="1"/>
        <v>46098</v>
      </c>
      <c r="K37" s="10" t="s">
        <v>182</v>
      </c>
    </row>
    <row r="38" spans="1:11" ht="66" customHeight="1" x14ac:dyDescent="0.25">
      <c r="A38" s="198" t="s">
        <v>183</v>
      </c>
      <c r="B38" s="357" t="s">
        <v>184</v>
      </c>
      <c r="C38" s="198"/>
      <c r="D38" s="208" t="s">
        <v>117</v>
      </c>
      <c r="E38" s="219"/>
      <c r="F38" s="208"/>
      <c r="G38" s="208" t="s">
        <v>108</v>
      </c>
      <c r="H38" s="208">
        <v>5</v>
      </c>
      <c r="I38" s="217">
        <f t="shared" si="3"/>
        <v>46099</v>
      </c>
      <c r="J38" s="209">
        <f t="shared" si="1"/>
        <v>46104</v>
      </c>
      <c r="K38" s="10" t="s">
        <v>185</v>
      </c>
    </row>
    <row r="39" spans="1:11" ht="66" customHeight="1" x14ac:dyDescent="0.25">
      <c r="A39" s="198" t="s">
        <v>186</v>
      </c>
      <c r="B39" s="357" t="s">
        <v>187</v>
      </c>
      <c r="C39" s="198"/>
      <c r="D39" s="208" t="s">
        <v>160</v>
      </c>
      <c r="E39" s="198"/>
      <c r="F39" s="208" t="s">
        <v>117</v>
      </c>
      <c r="G39" s="208"/>
      <c r="H39" s="208">
        <v>1</v>
      </c>
      <c r="I39" s="217">
        <f t="shared" si="3"/>
        <v>46105</v>
      </c>
      <c r="J39" s="209">
        <f t="shared" si="1"/>
        <v>46106</v>
      </c>
      <c r="K39" s="10" t="s">
        <v>188</v>
      </c>
    </row>
    <row r="40" spans="1:11" ht="66" customHeight="1" x14ac:dyDescent="0.25">
      <c r="A40" s="198" t="s">
        <v>189</v>
      </c>
      <c r="B40" s="357" t="s">
        <v>190</v>
      </c>
      <c r="C40" s="198"/>
      <c r="D40" s="208" t="s">
        <v>160</v>
      </c>
      <c r="E40" s="208"/>
      <c r="F40" s="208" t="s">
        <v>117</v>
      </c>
      <c r="G40" s="208"/>
      <c r="H40" s="208">
        <v>5</v>
      </c>
      <c r="I40" s="217">
        <f t="shared" si="3"/>
        <v>46107</v>
      </c>
      <c r="J40" s="209">
        <f t="shared" si="1"/>
        <v>46112</v>
      </c>
      <c r="K40" s="10" t="s">
        <v>191</v>
      </c>
    </row>
    <row r="41" spans="1:11" ht="66" customHeight="1" x14ac:dyDescent="0.25">
      <c r="A41" s="198" t="s">
        <v>192</v>
      </c>
      <c r="B41" s="357" t="s">
        <v>193</v>
      </c>
      <c r="C41" s="198"/>
      <c r="D41" s="208" t="s">
        <v>160</v>
      </c>
      <c r="E41" s="208" t="s">
        <v>117</v>
      </c>
      <c r="F41" s="208"/>
      <c r="G41" s="208"/>
      <c r="H41" s="208">
        <v>5</v>
      </c>
      <c r="I41" s="217">
        <f t="shared" si="3"/>
        <v>46113</v>
      </c>
      <c r="J41" s="209">
        <f t="shared" si="1"/>
        <v>46118</v>
      </c>
      <c r="K41" s="10" t="s">
        <v>194</v>
      </c>
    </row>
    <row r="42" spans="1:11" ht="66" customHeight="1" x14ac:dyDescent="0.25">
      <c r="A42" s="198" t="s">
        <v>195</v>
      </c>
      <c r="B42" s="357" t="s">
        <v>196</v>
      </c>
      <c r="C42" s="198"/>
      <c r="D42" s="208" t="s">
        <v>117</v>
      </c>
      <c r="E42" s="208" t="s">
        <v>197</v>
      </c>
      <c r="F42" s="208"/>
      <c r="G42" s="208"/>
      <c r="H42" s="208">
        <v>5</v>
      </c>
      <c r="I42" s="217">
        <f t="shared" si="3"/>
        <v>46119</v>
      </c>
      <c r="J42" s="209">
        <f t="shared" si="1"/>
        <v>46124</v>
      </c>
      <c r="K42" s="10" t="s">
        <v>198</v>
      </c>
    </row>
    <row r="43" spans="1:11" ht="66" customHeight="1" x14ac:dyDescent="0.25">
      <c r="A43" s="198" t="s">
        <v>199</v>
      </c>
      <c r="B43" s="357" t="s">
        <v>200</v>
      </c>
      <c r="C43" s="198"/>
      <c r="D43" s="208" t="s">
        <v>117</v>
      </c>
      <c r="E43" s="208"/>
      <c r="F43" s="208"/>
      <c r="G43" s="208" t="s">
        <v>108</v>
      </c>
      <c r="H43" s="208">
        <v>5</v>
      </c>
      <c r="I43" s="217">
        <f t="shared" si="3"/>
        <v>46125</v>
      </c>
      <c r="J43" s="209">
        <f t="shared" si="1"/>
        <v>46130</v>
      </c>
      <c r="K43" s="10" t="s">
        <v>194</v>
      </c>
    </row>
    <row r="44" spans="1:11" ht="66" customHeight="1" x14ac:dyDescent="0.25">
      <c r="A44" s="27" t="s">
        <v>201</v>
      </c>
      <c r="B44" s="357" t="s">
        <v>202</v>
      </c>
      <c r="C44" s="198"/>
      <c r="D44" s="208" t="s">
        <v>160</v>
      </c>
      <c r="E44" s="208"/>
      <c r="F44" s="208"/>
      <c r="G44" s="208"/>
      <c r="H44" s="208">
        <v>1</v>
      </c>
      <c r="I44" s="217">
        <f t="shared" si="3"/>
        <v>46131</v>
      </c>
      <c r="J44" s="209">
        <f t="shared" si="1"/>
        <v>46132</v>
      </c>
      <c r="K44" s="10" t="s">
        <v>203</v>
      </c>
    </row>
    <row r="45" spans="1:11" ht="66" customHeight="1" x14ac:dyDescent="0.25">
      <c r="A45" s="27">
        <v>4</v>
      </c>
      <c r="B45" s="357" t="s">
        <v>204</v>
      </c>
      <c r="C45" s="198"/>
      <c r="D45" s="208" t="s">
        <v>160</v>
      </c>
      <c r="E45" s="198" t="s">
        <v>205</v>
      </c>
      <c r="F45" s="208" t="s">
        <v>206</v>
      </c>
      <c r="G45" s="208"/>
      <c r="H45" s="208">
        <v>10</v>
      </c>
      <c r="I45" s="217">
        <f t="shared" si="3"/>
        <v>46133</v>
      </c>
      <c r="J45" s="209">
        <f t="shared" si="1"/>
        <v>46143</v>
      </c>
      <c r="K45" s="10" t="s">
        <v>207</v>
      </c>
    </row>
    <row r="46" spans="1:11" ht="66" customHeight="1" x14ac:dyDescent="0.25">
      <c r="A46" s="27">
        <v>5</v>
      </c>
      <c r="B46" s="357" t="s">
        <v>208</v>
      </c>
      <c r="C46" s="198"/>
      <c r="D46" s="208" t="s">
        <v>160</v>
      </c>
      <c r="E46" s="198" t="s">
        <v>205</v>
      </c>
      <c r="F46" s="208" t="s">
        <v>206</v>
      </c>
      <c r="G46" s="208"/>
      <c r="H46" s="208">
        <v>5</v>
      </c>
      <c r="I46" s="217">
        <f t="shared" si="3"/>
        <v>46144</v>
      </c>
      <c r="J46" s="209">
        <f t="shared" si="1"/>
        <v>46149</v>
      </c>
      <c r="K46" s="10" t="s">
        <v>209</v>
      </c>
    </row>
  </sheetData>
  <mergeCells count="12">
    <mergeCell ref="K5:K6"/>
    <mergeCell ref="B24:F24"/>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opLeftCell="A37" zoomScale="70" zoomScaleNormal="70" zoomScaleSheetLayoutView="70" workbookViewId="0">
      <selection activeCell="A2" sqref="A2:K2"/>
    </sheetView>
  </sheetViews>
  <sheetFormatPr defaultColWidth="10.85546875" defaultRowHeight="15" x14ac:dyDescent="0.25"/>
  <cols>
    <col min="1" max="1" width="5.85546875" style="1" customWidth="1"/>
    <col min="2" max="2" width="108.140625" style="1"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45.7109375" style="1" customWidth="1"/>
    <col min="12" max="16384" width="10.85546875" style="1"/>
  </cols>
  <sheetData>
    <row r="1" spans="1:11" s="64" customFormat="1" ht="18.75" x14ac:dyDescent="0.3">
      <c r="A1" s="394" t="s">
        <v>562</v>
      </c>
      <c r="B1" s="394"/>
      <c r="C1" s="394"/>
      <c r="D1" s="394"/>
      <c r="E1" s="394"/>
      <c r="F1" s="394"/>
      <c r="G1" s="394"/>
      <c r="H1" s="394"/>
      <c r="I1" s="394"/>
      <c r="J1" s="394"/>
      <c r="K1" s="394"/>
    </row>
    <row r="2" spans="1:11" s="64" customFormat="1" ht="48" customHeight="1" x14ac:dyDescent="0.35">
      <c r="A2" s="402" t="s">
        <v>225</v>
      </c>
      <c r="B2" s="402"/>
      <c r="C2" s="402"/>
      <c r="D2" s="402"/>
      <c r="E2" s="402"/>
      <c r="F2" s="402"/>
      <c r="G2" s="402"/>
      <c r="H2" s="402"/>
      <c r="I2" s="402"/>
      <c r="J2" s="402"/>
      <c r="K2" s="402"/>
    </row>
    <row r="3" spans="1:11" s="64" customFormat="1" ht="66" customHeight="1" x14ac:dyDescent="0.3">
      <c r="A3" s="403" t="s">
        <v>226</v>
      </c>
      <c r="B3" s="403"/>
      <c r="C3" s="403"/>
      <c r="D3" s="403"/>
      <c r="E3" s="403"/>
      <c r="F3" s="403"/>
      <c r="G3" s="403"/>
      <c r="H3" s="403"/>
      <c r="I3" s="403"/>
      <c r="J3" s="403"/>
      <c r="K3" s="403"/>
    </row>
    <row r="4" spans="1:11" ht="15.75" x14ac:dyDescent="0.25">
      <c r="A4" s="397"/>
      <c r="B4" s="397"/>
      <c r="C4" s="397"/>
      <c r="D4" s="397"/>
      <c r="E4" s="397"/>
      <c r="F4" s="397"/>
      <c r="G4" s="397"/>
      <c r="H4" s="397"/>
      <c r="I4" s="397"/>
      <c r="J4" s="397"/>
      <c r="K4" s="397"/>
    </row>
    <row r="5" spans="1:11" ht="15" customHeight="1" x14ac:dyDescent="0.25">
      <c r="A5" s="389" t="s">
        <v>1</v>
      </c>
      <c r="B5" s="389" t="s">
        <v>92</v>
      </c>
      <c r="C5" s="389" t="s">
        <v>93</v>
      </c>
      <c r="D5" s="389" t="s">
        <v>94</v>
      </c>
      <c r="E5" s="389"/>
      <c r="F5" s="389"/>
      <c r="G5" s="389" t="s">
        <v>95</v>
      </c>
      <c r="H5" s="389" t="s">
        <v>96</v>
      </c>
      <c r="I5" s="389"/>
      <c r="J5" s="389"/>
      <c r="K5" s="389" t="s">
        <v>97</v>
      </c>
    </row>
    <row r="6" spans="1:11" ht="49.15" customHeight="1" x14ac:dyDescent="0.25">
      <c r="A6" s="389"/>
      <c r="B6" s="389"/>
      <c r="C6" s="389"/>
      <c r="D6" s="7" t="s">
        <v>98</v>
      </c>
      <c r="E6" s="7" t="s">
        <v>99</v>
      </c>
      <c r="F6" s="7" t="s">
        <v>100</v>
      </c>
      <c r="G6" s="389"/>
      <c r="H6" s="224" t="s">
        <v>96</v>
      </c>
      <c r="I6" s="224" t="s">
        <v>101</v>
      </c>
      <c r="J6" s="224" t="s">
        <v>102</v>
      </c>
      <c r="K6" s="389"/>
    </row>
    <row r="7" spans="1:11" ht="41.25" customHeight="1" x14ac:dyDescent="0.25">
      <c r="A7" s="7" t="s">
        <v>103</v>
      </c>
      <c r="B7" s="7" t="s">
        <v>214</v>
      </c>
      <c r="C7" s="7"/>
      <c r="D7" s="7"/>
      <c r="E7" s="7"/>
      <c r="F7" s="7"/>
      <c r="G7" s="7"/>
      <c r="H7" s="224"/>
      <c r="I7" s="224"/>
      <c r="J7" s="224"/>
      <c r="K7" s="7"/>
    </row>
    <row r="8" spans="1:11" ht="82.5" x14ac:dyDescent="0.25">
      <c r="A8" s="10">
        <v>1</v>
      </c>
      <c r="B8" s="203" t="s">
        <v>215</v>
      </c>
      <c r="C8" s="10" t="s">
        <v>216</v>
      </c>
      <c r="D8" s="10" t="s">
        <v>217</v>
      </c>
      <c r="E8" s="10"/>
      <c r="F8" s="7"/>
      <c r="G8" s="10" t="s">
        <v>217</v>
      </c>
      <c r="H8" s="225">
        <v>10</v>
      </c>
      <c r="I8" s="226">
        <v>45736</v>
      </c>
      <c r="J8" s="227">
        <f>IFERROR(DATE(YEAR(I8),MONTH(I8),DAY(I8))+H8,"0")</f>
        <v>45746</v>
      </c>
      <c r="K8" s="7"/>
    </row>
    <row r="9" spans="1:11" ht="61.5" customHeight="1" x14ac:dyDescent="0.25">
      <c r="A9" s="10">
        <v>2</v>
      </c>
      <c r="B9" s="203" t="s">
        <v>218</v>
      </c>
      <c r="C9" s="7"/>
      <c r="D9" s="10" t="s">
        <v>219</v>
      </c>
      <c r="E9" s="10" t="s">
        <v>220</v>
      </c>
      <c r="F9" s="7"/>
      <c r="G9" s="7"/>
      <c r="H9" s="225">
        <v>5</v>
      </c>
      <c r="I9" s="228">
        <f>J8</f>
        <v>45746</v>
      </c>
      <c r="J9" s="227">
        <f>IFERROR(DATE(YEAR(I9),MONTH(I9),DAY(I9))+H9,"0")</f>
        <v>45751</v>
      </c>
      <c r="K9" s="7"/>
    </row>
    <row r="10" spans="1:11" ht="61.5" customHeight="1" x14ac:dyDescent="0.25">
      <c r="A10" s="10">
        <v>3</v>
      </c>
      <c r="B10" s="203" t="s">
        <v>221</v>
      </c>
      <c r="C10" s="7"/>
      <c r="D10" s="10" t="s">
        <v>219</v>
      </c>
      <c r="E10" s="10" t="s">
        <v>220</v>
      </c>
      <c r="F10" s="7"/>
      <c r="G10" s="7"/>
      <c r="H10" s="225">
        <v>5</v>
      </c>
      <c r="I10" s="228">
        <f>J9</f>
        <v>45751</v>
      </c>
      <c r="J10" s="227">
        <f>IFERROR(DATE(YEAR(I10),MONTH(I10),DAY(I10))+H10,"0")</f>
        <v>45756</v>
      </c>
      <c r="K10" s="7"/>
    </row>
    <row r="11" spans="1:11" ht="61.5" customHeight="1" x14ac:dyDescent="0.25">
      <c r="A11" s="10">
        <v>4</v>
      </c>
      <c r="B11" s="203" t="s">
        <v>222</v>
      </c>
      <c r="C11" s="7"/>
      <c r="D11" s="10" t="s">
        <v>121</v>
      </c>
      <c r="E11" s="10" t="s">
        <v>223</v>
      </c>
      <c r="F11" s="7"/>
      <c r="G11" s="10" t="s">
        <v>227</v>
      </c>
      <c r="H11" s="225">
        <v>6</v>
      </c>
      <c r="I11" s="228">
        <f>J10</f>
        <v>45756</v>
      </c>
      <c r="J11" s="227">
        <f>IFERROR(DATE(YEAR(I11),MONTH(I11),DAY(I11))+H11,"0")</f>
        <v>45762</v>
      </c>
      <c r="K11" s="7"/>
    </row>
    <row r="12" spans="1:11" ht="61.5" customHeight="1" x14ac:dyDescent="0.25">
      <c r="A12" s="7" t="s">
        <v>114</v>
      </c>
      <c r="B12" s="7" t="s">
        <v>115</v>
      </c>
      <c r="C12" s="7"/>
      <c r="D12" s="7"/>
      <c r="E12" s="7"/>
      <c r="F12" s="7"/>
      <c r="G12" s="7"/>
      <c r="H12" s="7"/>
      <c r="I12" s="7"/>
      <c r="J12" s="7"/>
      <c r="K12" s="7"/>
    </row>
    <row r="13" spans="1:11" ht="61.5" customHeight="1" x14ac:dyDescent="0.25">
      <c r="A13" s="10">
        <v>1</v>
      </c>
      <c r="B13" s="203" t="s">
        <v>116</v>
      </c>
      <c r="C13" s="77" t="s">
        <v>741</v>
      </c>
      <c r="D13" s="11" t="s">
        <v>9</v>
      </c>
      <c r="E13" s="10" t="s">
        <v>117</v>
      </c>
      <c r="F13" s="10"/>
      <c r="G13" s="10" t="s">
        <v>118</v>
      </c>
      <c r="H13" s="7">
        <v>15</v>
      </c>
      <c r="I13" s="166"/>
      <c r="J13" s="166"/>
      <c r="K13" s="7"/>
    </row>
    <row r="14" spans="1:11" ht="61.5" customHeight="1" x14ac:dyDescent="0.25">
      <c r="A14" s="10">
        <v>2</v>
      </c>
      <c r="B14" s="203" t="s">
        <v>119</v>
      </c>
      <c r="C14" s="77" t="s">
        <v>741</v>
      </c>
      <c r="D14" s="10" t="s">
        <v>120</v>
      </c>
      <c r="E14" s="11" t="s">
        <v>9</v>
      </c>
      <c r="F14" s="10" t="s">
        <v>121</v>
      </c>
      <c r="G14" s="10" t="s">
        <v>108</v>
      </c>
      <c r="H14" s="7">
        <v>20</v>
      </c>
      <c r="I14" s="166"/>
      <c r="J14" s="166"/>
      <c r="K14" s="7"/>
    </row>
    <row r="15" spans="1:11" ht="61.5" customHeight="1" x14ac:dyDescent="0.25">
      <c r="A15" s="10">
        <v>3</v>
      </c>
      <c r="B15" s="203" t="s">
        <v>122</v>
      </c>
      <c r="C15" s="229"/>
      <c r="D15" s="11" t="s">
        <v>121</v>
      </c>
      <c r="E15" s="10" t="s">
        <v>120</v>
      </c>
      <c r="F15" s="10" t="s">
        <v>123</v>
      </c>
      <c r="G15" s="10" t="s">
        <v>118</v>
      </c>
      <c r="H15" s="7">
        <v>10</v>
      </c>
      <c r="I15" s="236">
        <v>45829</v>
      </c>
      <c r="J15" s="42">
        <f t="shared" ref="J15:J16" si="0">IFERROR(DATE(YEAR(I15),MONTH(I15),DAY(I15))+H15,"0")</f>
        <v>45839</v>
      </c>
      <c r="K15" s="7"/>
    </row>
    <row r="16" spans="1:11" ht="61.5" customHeight="1" x14ac:dyDescent="0.25">
      <c r="A16" s="10">
        <v>4</v>
      </c>
      <c r="B16" s="203" t="s">
        <v>124</v>
      </c>
      <c r="C16" s="10"/>
      <c r="D16" s="11" t="s">
        <v>108</v>
      </c>
      <c r="E16" s="10"/>
      <c r="F16" s="10"/>
      <c r="G16" s="10" t="s">
        <v>118</v>
      </c>
      <c r="H16" s="7">
        <v>10</v>
      </c>
      <c r="I16" s="236">
        <f>+J15+1</f>
        <v>45840</v>
      </c>
      <c r="J16" s="42">
        <f t="shared" si="0"/>
        <v>45850</v>
      </c>
      <c r="K16" s="19"/>
    </row>
    <row r="17" spans="1:11" ht="61.5" customHeight="1" x14ac:dyDescent="0.25">
      <c r="A17" s="7" t="s">
        <v>114</v>
      </c>
      <c r="B17" s="356" t="s">
        <v>126</v>
      </c>
      <c r="C17" s="7"/>
      <c r="D17" s="11"/>
      <c r="E17" s="7"/>
      <c r="F17" s="7"/>
      <c r="G17" s="10"/>
      <c r="H17" s="7"/>
      <c r="I17" s="166"/>
      <c r="J17" s="166"/>
      <c r="K17" s="7"/>
    </row>
    <row r="18" spans="1:11" ht="61.5" customHeight="1" x14ac:dyDescent="0.25">
      <c r="A18" s="10">
        <v>1</v>
      </c>
      <c r="B18" s="357" t="s">
        <v>127</v>
      </c>
      <c r="C18" s="10"/>
      <c r="D18" s="11" t="s">
        <v>128</v>
      </c>
      <c r="E18" s="10" t="s">
        <v>117</v>
      </c>
      <c r="F18" s="10" t="s">
        <v>129</v>
      </c>
      <c r="G18" s="10" t="s">
        <v>108</v>
      </c>
      <c r="H18" s="11">
        <v>1</v>
      </c>
      <c r="I18" s="227">
        <f>+J16+1</f>
        <v>45851</v>
      </c>
      <c r="J18" s="166">
        <f t="shared" ref="J18:J46" si="1">IFERROR(DATE(YEAR(I18),MONTH(I18),DAY(I18))+H18,"0")</f>
        <v>45852</v>
      </c>
      <c r="K18" s="10"/>
    </row>
    <row r="19" spans="1:11" ht="61.5" customHeight="1" x14ac:dyDescent="0.25">
      <c r="A19" s="10">
        <v>2</v>
      </c>
      <c r="B19" s="357" t="s">
        <v>130</v>
      </c>
      <c r="C19" s="10"/>
      <c r="D19" s="11" t="s">
        <v>131</v>
      </c>
      <c r="E19" s="10" t="s">
        <v>117</v>
      </c>
      <c r="F19" s="11" t="s">
        <v>129</v>
      </c>
      <c r="G19" s="10"/>
      <c r="H19" s="11">
        <v>10</v>
      </c>
      <c r="I19" s="227">
        <f>+J18+1</f>
        <v>45853</v>
      </c>
      <c r="J19" s="166">
        <f t="shared" si="1"/>
        <v>45863</v>
      </c>
      <c r="K19" s="10"/>
    </row>
    <row r="20" spans="1:11" ht="61.5" customHeight="1" x14ac:dyDescent="0.25">
      <c r="A20" s="10">
        <v>3</v>
      </c>
      <c r="B20" s="357" t="s">
        <v>132</v>
      </c>
      <c r="C20" s="10"/>
      <c r="D20" s="11" t="s">
        <v>117</v>
      </c>
      <c r="E20" s="10" t="s">
        <v>133</v>
      </c>
      <c r="F20" s="11" t="s">
        <v>129</v>
      </c>
      <c r="G20" s="10" t="s">
        <v>108</v>
      </c>
      <c r="H20" s="11">
        <v>35</v>
      </c>
      <c r="I20" s="227">
        <f t="shared" ref="I20:I22" si="2">+J19+1</f>
        <v>45864</v>
      </c>
      <c r="J20" s="166">
        <f t="shared" si="1"/>
        <v>45899</v>
      </c>
      <c r="K20" s="10"/>
    </row>
    <row r="21" spans="1:11" ht="61.5" customHeight="1" x14ac:dyDescent="0.25">
      <c r="A21" s="10">
        <v>4</v>
      </c>
      <c r="B21" s="357" t="s">
        <v>134</v>
      </c>
      <c r="C21" s="10"/>
      <c r="D21" s="11" t="s">
        <v>121</v>
      </c>
      <c r="E21" s="11" t="s">
        <v>9</v>
      </c>
      <c r="F21" s="11" t="s">
        <v>129</v>
      </c>
      <c r="G21" s="10" t="s">
        <v>135</v>
      </c>
      <c r="H21" s="11">
        <v>30</v>
      </c>
      <c r="I21" s="227">
        <f t="shared" si="2"/>
        <v>45900</v>
      </c>
      <c r="J21" s="166">
        <f t="shared" si="1"/>
        <v>45930</v>
      </c>
      <c r="K21" s="10"/>
    </row>
    <row r="22" spans="1:11" ht="61.5" customHeight="1" x14ac:dyDescent="0.25">
      <c r="A22" s="10">
        <v>5</v>
      </c>
      <c r="B22" s="357" t="s">
        <v>136</v>
      </c>
      <c r="C22" s="10"/>
      <c r="D22" s="11" t="s">
        <v>121</v>
      </c>
      <c r="E22" s="10" t="s">
        <v>117</v>
      </c>
      <c r="F22" s="11"/>
      <c r="G22" s="10"/>
      <c r="H22" s="11">
        <v>10</v>
      </c>
      <c r="I22" s="227">
        <f t="shared" si="2"/>
        <v>45931</v>
      </c>
      <c r="J22" s="166">
        <f t="shared" si="1"/>
        <v>45941</v>
      </c>
      <c r="K22" s="10"/>
    </row>
    <row r="23" spans="1:11" ht="61.5" customHeight="1" x14ac:dyDescent="0.25">
      <c r="A23" s="7" t="s">
        <v>125</v>
      </c>
      <c r="B23" s="358" t="s">
        <v>138</v>
      </c>
      <c r="C23" s="10"/>
      <c r="D23" s="11"/>
      <c r="E23" s="10"/>
      <c r="F23" s="11"/>
      <c r="G23" s="11"/>
      <c r="H23" s="11"/>
      <c r="I23" s="227"/>
      <c r="J23" s="166"/>
      <c r="K23" s="10"/>
    </row>
    <row r="24" spans="1:11" ht="61.5" customHeight="1" x14ac:dyDescent="0.25">
      <c r="A24" s="19">
        <v>1</v>
      </c>
      <c r="B24" s="412" t="s">
        <v>462</v>
      </c>
      <c r="C24" s="412"/>
      <c r="D24" s="412"/>
      <c r="E24" s="412"/>
      <c r="F24" s="412"/>
      <c r="G24" s="230"/>
      <c r="H24" s="230"/>
      <c r="I24" s="227"/>
      <c r="J24" s="166"/>
      <c r="K24" s="19" t="s">
        <v>140</v>
      </c>
    </row>
    <row r="25" spans="1:11" ht="214.5" x14ac:dyDescent="0.25">
      <c r="A25" s="19" t="s">
        <v>141</v>
      </c>
      <c r="B25" s="359" t="s">
        <v>142</v>
      </c>
      <c r="C25" s="19"/>
      <c r="D25" s="230" t="s">
        <v>143</v>
      </c>
      <c r="E25" s="230" t="s">
        <v>120</v>
      </c>
      <c r="F25" s="230"/>
      <c r="G25" s="230"/>
      <c r="H25" s="230">
        <v>5</v>
      </c>
      <c r="I25" s="227">
        <f>+J22+1</f>
        <v>45942</v>
      </c>
      <c r="J25" s="166">
        <f t="shared" si="1"/>
        <v>45947</v>
      </c>
      <c r="K25" s="231" t="s">
        <v>144</v>
      </c>
    </row>
    <row r="26" spans="1:11" ht="192" customHeight="1" x14ac:dyDescent="0.25">
      <c r="A26" s="19" t="s">
        <v>145</v>
      </c>
      <c r="B26" s="360" t="s">
        <v>146</v>
      </c>
      <c r="C26" s="19"/>
      <c r="D26" s="230"/>
      <c r="E26" s="230"/>
      <c r="F26" s="230"/>
      <c r="G26" s="230"/>
      <c r="H26" s="230">
        <v>5</v>
      </c>
      <c r="I26" s="227">
        <f>+J25+1</f>
        <v>45948</v>
      </c>
      <c r="J26" s="166">
        <f t="shared" si="1"/>
        <v>45953</v>
      </c>
      <c r="K26" s="231" t="s">
        <v>147</v>
      </c>
    </row>
    <row r="27" spans="1:11" ht="132" x14ac:dyDescent="0.25">
      <c r="A27" s="19" t="s">
        <v>148</v>
      </c>
      <c r="B27" s="360" t="s">
        <v>149</v>
      </c>
      <c r="C27" s="19"/>
      <c r="D27" s="230" t="s">
        <v>108</v>
      </c>
      <c r="E27" s="230" t="s">
        <v>120</v>
      </c>
      <c r="F27" s="230"/>
      <c r="G27" s="230"/>
      <c r="H27" s="230">
        <v>5</v>
      </c>
      <c r="I27" s="227">
        <f>+J26+1</f>
        <v>45954</v>
      </c>
      <c r="J27" s="166">
        <f t="shared" si="1"/>
        <v>45959</v>
      </c>
      <c r="K27" s="19" t="s">
        <v>150</v>
      </c>
    </row>
    <row r="28" spans="1:11" ht="82.5" x14ac:dyDescent="0.25">
      <c r="A28" s="10">
        <v>2</v>
      </c>
      <c r="B28" s="357" t="s">
        <v>151</v>
      </c>
      <c r="C28" s="10"/>
      <c r="D28" s="11" t="s">
        <v>152</v>
      </c>
      <c r="E28" s="11" t="s">
        <v>153</v>
      </c>
      <c r="F28" s="11" t="s">
        <v>154</v>
      </c>
      <c r="G28" s="11" t="s">
        <v>108</v>
      </c>
      <c r="H28" s="11"/>
      <c r="I28" s="227"/>
      <c r="J28" s="166"/>
      <c r="K28" s="10"/>
    </row>
    <row r="29" spans="1:11" ht="61.5" customHeight="1" x14ac:dyDescent="0.25">
      <c r="A29" s="10" t="s">
        <v>155</v>
      </c>
      <c r="B29" s="357" t="s">
        <v>156</v>
      </c>
      <c r="C29" s="10"/>
      <c r="D29" s="11" t="s">
        <v>152</v>
      </c>
      <c r="E29" s="11"/>
      <c r="F29" s="11"/>
      <c r="G29" s="11"/>
      <c r="H29" s="230">
        <v>30</v>
      </c>
      <c r="I29" s="232">
        <f>+J27+1</f>
        <v>45960</v>
      </c>
      <c r="J29" s="166">
        <f t="shared" si="1"/>
        <v>45990</v>
      </c>
      <c r="K29" s="10" t="s">
        <v>157</v>
      </c>
    </row>
    <row r="30" spans="1:11" ht="61.5" customHeight="1" x14ac:dyDescent="0.25">
      <c r="A30" s="10" t="s">
        <v>158</v>
      </c>
      <c r="B30" s="357" t="s">
        <v>159</v>
      </c>
      <c r="C30" s="10"/>
      <c r="D30" s="11" t="s">
        <v>153</v>
      </c>
      <c r="E30" s="11" t="s">
        <v>160</v>
      </c>
      <c r="F30" s="11"/>
      <c r="G30" s="11"/>
      <c r="H30" s="230">
        <v>15</v>
      </c>
      <c r="I30" s="232">
        <f>+J29+1</f>
        <v>45991</v>
      </c>
      <c r="J30" s="166">
        <f t="shared" si="1"/>
        <v>46006</v>
      </c>
      <c r="K30" s="10" t="s">
        <v>161</v>
      </c>
    </row>
    <row r="31" spans="1:11" ht="61.5" customHeight="1" x14ac:dyDescent="0.25">
      <c r="A31" s="10" t="s">
        <v>162</v>
      </c>
      <c r="B31" s="357" t="s">
        <v>163</v>
      </c>
      <c r="C31" s="10"/>
      <c r="D31" s="11" t="s">
        <v>153</v>
      </c>
      <c r="E31" s="11"/>
      <c r="F31" s="11"/>
      <c r="G31" s="11" t="s">
        <v>108</v>
      </c>
      <c r="H31" s="230">
        <v>15</v>
      </c>
      <c r="I31" s="232">
        <f>+J30+1</f>
        <v>46007</v>
      </c>
      <c r="J31" s="166">
        <f t="shared" si="1"/>
        <v>46022</v>
      </c>
      <c r="K31" s="10" t="s">
        <v>164</v>
      </c>
    </row>
    <row r="32" spans="1:11" ht="61.5" customHeight="1" x14ac:dyDescent="0.25">
      <c r="A32" s="10">
        <v>3</v>
      </c>
      <c r="B32" s="357" t="s">
        <v>165</v>
      </c>
      <c r="C32" s="10"/>
      <c r="D32" s="11" t="s">
        <v>152</v>
      </c>
      <c r="E32" s="10"/>
      <c r="F32" s="11"/>
      <c r="G32" s="11"/>
      <c r="H32" s="11"/>
      <c r="I32" s="232"/>
      <c r="J32" s="166"/>
      <c r="K32" s="10"/>
    </row>
    <row r="33" spans="1:11" ht="132" x14ac:dyDescent="0.25">
      <c r="A33" s="10" t="s">
        <v>166</v>
      </c>
      <c r="B33" s="357" t="s">
        <v>167</v>
      </c>
      <c r="C33" s="10"/>
      <c r="D33" s="11" t="s">
        <v>160</v>
      </c>
      <c r="E33" s="11" t="s">
        <v>168</v>
      </c>
      <c r="F33" s="11" t="s">
        <v>117</v>
      </c>
      <c r="G33" s="11"/>
      <c r="H33" s="11">
        <v>30</v>
      </c>
      <c r="I33" s="232">
        <f>+J31+1</f>
        <v>46023</v>
      </c>
      <c r="J33" s="166">
        <f t="shared" si="1"/>
        <v>46053</v>
      </c>
      <c r="K33" s="203" t="s">
        <v>169</v>
      </c>
    </row>
    <row r="34" spans="1:11" ht="61.5" customHeight="1" x14ac:dyDescent="0.3">
      <c r="A34" s="10" t="s">
        <v>170</v>
      </c>
      <c r="B34" s="357" t="s">
        <v>171</v>
      </c>
      <c r="C34" s="10"/>
      <c r="D34" s="11" t="s">
        <v>172</v>
      </c>
      <c r="E34" s="233"/>
      <c r="F34" s="11" t="s">
        <v>117</v>
      </c>
      <c r="G34" s="11"/>
      <c r="H34" s="11">
        <v>30</v>
      </c>
      <c r="I34" s="232">
        <f>+J33+1</f>
        <v>46054</v>
      </c>
      <c r="J34" s="166">
        <f t="shared" si="1"/>
        <v>46084</v>
      </c>
      <c r="K34" s="10" t="s">
        <v>173</v>
      </c>
    </row>
    <row r="35" spans="1:11" ht="61.5" customHeight="1" x14ac:dyDescent="0.3">
      <c r="A35" s="10" t="s">
        <v>174</v>
      </c>
      <c r="B35" s="357" t="s">
        <v>175</v>
      </c>
      <c r="C35" s="10"/>
      <c r="D35" s="11" t="s">
        <v>160</v>
      </c>
      <c r="E35" s="233"/>
      <c r="F35" s="11"/>
      <c r="G35" s="11"/>
      <c r="H35" s="11">
        <v>1</v>
      </c>
      <c r="I35" s="232">
        <f t="shared" ref="I35:I46" si="3">+J34+1</f>
        <v>46085</v>
      </c>
      <c r="J35" s="166">
        <f t="shared" si="1"/>
        <v>46086</v>
      </c>
      <c r="K35" s="10" t="s">
        <v>176</v>
      </c>
    </row>
    <row r="36" spans="1:11" ht="61.5" customHeight="1" x14ac:dyDescent="0.3">
      <c r="A36" s="10" t="s">
        <v>177</v>
      </c>
      <c r="B36" s="357" t="s">
        <v>178</v>
      </c>
      <c r="C36" s="10"/>
      <c r="D36" s="11" t="s">
        <v>160</v>
      </c>
      <c r="E36" s="233"/>
      <c r="F36" s="11" t="s">
        <v>117</v>
      </c>
      <c r="G36" s="11"/>
      <c r="H36" s="11">
        <v>5</v>
      </c>
      <c r="I36" s="232">
        <f t="shared" si="3"/>
        <v>46087</v>
      </c>
      <c r="J36" s="166">
        <f t="shared" si="1"/>
        <v>46092</v>
      </c>
      <c r="K36" s="10" t="s">
        <v>179</v>
      </c>
    </row>
    <row r="37" spans="1:11" ht="61.5" customHeight="1" x14ac:dyDescent="0.3">
      <c r="A37" s="10" t="s">
        <v>180</v>
      </c>
      <c r="B37" s="357" t="s">
        <v>181</v>
      </c>
      <c r="C37" s="10"/>
      <c r="D37" s="11" t="s">
        <v>117</v>
      </c>
      <c r="E37" s="233"/>
      <c r="F37" s="11"/>
      <c r="G37" s="11"/>
      <c r="H37" s="11">
        <v>5</v>
      </c>
      <c r="I37" s="232">
        <f t="shared" si="3"/>
        <v>46093</v>
      </c>
      <c r="J37" s="166">
        <f t="shared" si="1"/>
        <v>46098</v>
      </c>
      <c r="K37" s="10" t="s">
        <v>182</v>
      </c>
    </row>
    <row r="38" spans="1:11" ht="61.5" customHeight="1" x14ac:dyDescent="0.3">
      <c r="A38" s="10" t="s">
        <v>183</v>
      </c>
      <c r="B38" s="357" t="s">
        <v>184</v>
      </c>
      <c r="C38" s="10"/>
      <c r="D38" s="11" t="s">
        <v>117</v>
      </c>
      <c r="E38" s="233"/>
      <c r="F38" s="11"/>
      <c r="G38" s="11" t="s">
        <v>108</v>
      </c>
      <c r="H38" s="11">
        <v>5</v>
      </c>
      <c r="I38" s="232">
        <f t="shared" si="3"/>
        <v>46099</v>
      </c>
      <c r="J38" s="166">
        <f t="shared" si="1"/>
        <v>46104</v>
      </c>
      <c r="K38" s="10" t="s">
        <v>185</v>
      </c>
    </row>
    <row r="39" spans="1:11" ht="61.5" customHeight="1" x14ac:dyDescent="0.25">
      <c r="A39" s="10" t="s">
        <v>186</v>
      </c>
      <c r="B39" s="357" t="s">
        <v>187</v>
      </c>
      <c r="C39" s="10"/>
      <c r="D39" s="11" t="s">
        <v>160</v>
      </c>
      <c r="E39" s="10"/>
      <c r="F39" s="11" t="s">
        <v>117</v>
      </c>
      <c r="G39" s="11"/>
      <c r="H39" s="11">
        <v>1</v>
      </c>
      <c r="I39" s="232">
        <f t="shared" si="3"/>
        <v>46105</v>
      </c>
      <c r="J39" s="166">
        <f t="shared" si="1"/>
        <v>46106</v>
      </c>
      <c r="K39" s="10" t="s">
        <v>188</v>
      </c>
    </row>
    <row r="40" spans="1:11" ht="61.5" customHeight="1" x14ac:dyDescent="0.25">
      <c r="A40" s="10" t="s">
        <v>189</v>
      </c>
      <c r="B40" s="357" t="s">
        <v>190</v>
      </c>
      <c r="C40" s="10"/>
      <c r="D40" s="11" t="s">
        <v>160</v>
      </c>
      <c r="E40" s="11"/>
      <c r="F40" s="11" t="s">
        <v>117</v>
      </c>
      <c r="G40" s="11"/>
      <c r="H40" s="11">
        <v>5</v>
      </c>
      <c r="I40" s="232">
        <f t="shared" si="3"/>
        <v>46107</v>
      </c>
      <c r="J40" s="166">
        <f t="shared" si="1"/>
        <v>46112</v>
      </c>
      <c r="K40" s="10" t="s">
        <v>191</v>
      </c>
    </row>
    <row r="41" spans="1:11" ht="61.5" customHeight="1" x14ac:dyDescent="0.25">
      <c r="A41" s="10" t="s">
        <v>192</v>
      </c>
      <c r="B41" s="357" t="s">
        <v>193</v>
      </c>
      <c r="C41" s="10"/>
      <c r="D41" s="11" t="s">
        <v>160</v>
      </c>
      <c r="E41" s="11" t="s">
        <v>117</v>
      </c>
      <c r="F41" s="11"/>
      <c r="G41" s="11"/>
      <c r="H41" s="11">
        <v>5</v>
      </c>
      <c r="I41" s="232">
        <f t="shared" si="3"/>
        <v>46113</v>
      </c>
      <c r="J41" s="166">
        <f t="shared" si="1"/>
        <v>46118</v>
      </c>
      <c r="K41" s="10" t="s">
        <v>194</v>
      </c>
    </row>
    <row r="42" spans="1:11" ht="61.5" customHeight="1" x14ac:dyDescent="0.25">
      <c r="A42" s="10" t="s">
        <v>195</v>
      </c>
      <c r="B42" s="357" t="s">
        <v>196</v>
      </c>
      <c r="C42" s="10"/>
      <c r="D42" s="11" t="s">
        <v>117</v>
      </c>
      <c r="E42" s="11" t="s">
        <v>197</v>
      </c>
      <c r="F42" s="11"/>
      <c r="G42" s="11"/>
      <c r="H42" s="11">
        <v>5</v>
      </c>
      <c r="I42" s="232">
        <f t="shared" si="3"/>
        <v>46119</v>
      </c>
      <c r="J42" s="166">
        <f t="shared" si="1"/>
        <v>46124</v>
      </c>
      <c r="K42" s="10" t="s">
        <v>198</v>
      </c>
    </row>
    <row r="43" spans="1:11" ht="61.5" customHeight="1" x14ac:dyDescent="0.25">
      <c r="A43" s="10" t="s">
        <v>199</v>
      </c>
      <c r="B43" s="357" t="s">
        <v>200</v>
      </c>
      <c r="C43" s="10"/>
      <c r="D43" s="11" t="s">
        <v>117</v>
      </c>
      <c r="E43" s="11"/>
      <c r="F43" s="11"/>
      <c r="G43" s="11" t="s">
        <v>108</v>
      </c>
      <c r="H43" s="11">
        <v>5</v>
      </c>
      <c r="I43" s="232">
        <f t="shared" si="3"/>
        <v>46125</v>
      </c>
      <c r="J43" s="166">
        <f t="shared" si="1"/>
        <v>46130</v>
      </c>
      <c r="K43" s="10" t="s">
        <v>194</v>
      </c>
    </row>
    <row r="44" spans="1:11" ht="61.5" customHeight="1" x14ac:dyDescent="0.25">
      <c r="A44" s="12" t="s">
        <v>201</v>
      </c>
      <c r="B44" s="357" t="s">
        <v>202</v>
      </c>
      <c r="C44" s="10"/>
      <c r="D44" s="11" t="s">
        <v>160</v>
      </c>
      <c r="E44" s="11"/>
      <c r="F44" s="11"/>
      <c r="G44" s="11"/>
      <c r="H44" s="11">
        <v>1</v>
      </c>
      <c r="I44" s="232">
        <f t="shared" si="3"/>
        <v>46131</v>
      </c>
      <c r="J44" s="166">
        <f t="shared" si="1"/>
        <v>46132</v>
      </c>
      <c r="K44" s="10" t="s">
        <v>203</v>
      </c>
    </row>
    <row r="45" spans="1:11" ht="61.5" customHeight="1" x14ac:dyDescent="0.25">
      <c r="A45" s="12">
        <v>4</v>
      </c>
      <c r="B45" s="357" t="s">
        <v>204</v>
      </c>
      <c r="C45" s="10"/>
      <c r="D45" s="11" t="s">
        <v>160</v>
      </c>
      <c r="E45" s="10" t="s">
        <v>205</v>
      </c>
      <c r="F45" s="11" t="s">
        <v>206</v>
      </c>
      <c r="G45" s="11"/>
      <c r="H45" s="11">
        <v>10</v>
      </c>
      <c r="I45" s="232">
        <f t="shared" si="3"/>
        <v>46133</v>
      </c>
      <c r="J45" s="166">
        <f t="shared" si="1"/>
        <v>46143</v>
      </c>
      <c r="K45" s="10" t="s">
        <v>207</v>
      </c>
    </row>
    <row r="46" spans="1:11" ht="61.5" customHeight="1" x14ac:dyDescent="0.25">
      <c r="A46" s="12">
        <v>5</v>
      </c>
      <c r="B46" s="357" t="s">
        <v>208</v>
      </c>
      <c r="C46" s="10"/>
      <c r="D46" s="11" t="s">
        <v>160</v>
      </c>
      <c r="E46" s="10" t="s">
        <v>205</v>
      </c>
      <c r="F46" s="11" t="s">
        <v>206</v>
      </c>
      <c r="G46" s="11"/>
      <c r="H46" s="11">
        <v>5</v>
      </c>
      <c r="I46" s="232">
        <f t="shared" si="3"/>
        <v>46144</v>
      </c>
      <c r="J46" s="166">
        <f t="shared" si="1"/>
        <v>46149</v>
      </c>
      <c r="K46" s="10" t="s">
        <v>209</v>
      </c>
    </row>
  </sheetData>
  <mergeCells count="12">
    <mergeCell ref="K5:K6"/>
    <mergeCell ref="B24:F24"/>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5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85" zoomScaleNormal="85" workbookViewId="0">
      <selection activeCell="A2" sqref="A2:K2"/>
    </sheetView>
  </sheetViews>
  <sheetFormatPr defaultColWidth="10.85546875" defaultRowHeight="17.25" x14ac:dyDescent="0.3"/>
  <cols>
    <col min="1" max="1" width="5.85546875" style="1" customWidth="1"/>
    <col min="2" max="2" width="60.7109375" style="19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45.7109375" style="1" customWidth="1"/>
    <col min="12" max="16384" width="10.85546875" style="1"/>
  </cols>
  <sheetData>
    <row r="1" spans="1:11" s="64" customFormat="1" ht="18.75" x14ac:dyDescent="0.3">
      <c r="A1" s="394" t="s">
        <v>561</v>
      </c>
      <c r="B1" s="394"/>
      <c r="C1" s="394"/>
      <c r="D1" s="394"/>
      <c r="E1" s="394"/>
      <c r="F1" s="394"/>
      <c r="G1" s="394"/>
      <c r="H1" s="394"/>
      <c r="I1" s="394"/>
      <c r="J1" s="394"/>
      <c r="K1" s="394"/>
    </row>
    <row r="2" spans="1:11" s="64" customFormat="1" ht="48" customHeight="1" x14ac:dyDescent="0.35">
      <c r="A2" s="402" t="s">
        <v>228</v>
      </c>
      <c r="B2" s="402"/>
      <c r="C2" s="402"/>
      <c r="D2" s="402"/>
      <c r="E2" s="402"/>
      <c r="F2" s="402"/>
      <c r="G2" s="402"/>
      <c r="H2" s="402"/>
      <c r="I2" s="402"/>
      <c r="J2" s="402"/>
      <c r="K2" s="402"/>
    </row>
    <row r="3" spans="1:11" s="64" customFormat="1" ht="66" customHeight="1" x14ac:dyDescent="0.3">
      <c r="A3" s="30"/>
      <c r="B3" s="176"/>
      <c r="C3" s="403" t="s">
        <v>229</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390" t="s">
        <v>94</v>
      </c>
      <c r="E5" s="390"/>
      <c r="F5" s="390"/>
      <c r="G5" s="390" t="s">
        <v>95</v>
      </c>
      <c r="H5" s="390" t="s">
        <v>96</v>
      </c>
      <c r="I5" s="390"/>
      <c r="J5" s="390"/>
      <c r="K5" s="390" t="s">
        <v>97</v>
      </c>
    </row>
    <row r="6" spans="1:11" ht="49.15" customHeight="1" x14ac:dyDescent="0.25">
      <c r="A6" s="390"/>
      <c r="B6" s="389"/>
      <c r="C6" s="390"/>
      <c r="D6" s="26" t="s">
        <v>98</v>
      </c>
      <c r="E6" s="26" t="s">
        <v>99</v>
      </c>
      <c r="F6" s="26" t="s">
        <v>100</v>
      </c>
      <c r="G6" s="390"/>
      <c r="H6" s="26" t="s">
        <v>96</v>
      </c>
      <c r="I6" s="26" t="s">
        <v>101</v>
      </c>
      <c r="J6" s="26" t="s">
        <v>102</v>
      </c>
      <c r="K6" s="390"/>
    </row>
    <row r="7" spans="1:11" ht="49.5" x14ac:dyDescent="0.25">
      <c r="A7" s="26" t="s">
        <v>103</v>
      </c>
      <c r="B7" s="7" t="s">
        <v>214</v>
      </c>
      <c r="C7" s="26"/>
      <c r="D7" s="26"/>
      <c r="E7" s="26"/>
      <c r="F7" s="26"/>
      <c r="G7" s="26"/>
      <c r="H7" s="202"/>
      <c r="I7" s="202"/>
      <c r="J7" s="202"/>
      <c r="K7" s="26"/>
    </row>
    <row r="8" spans="1:11" ht="75" x14ac:dyDescent="0.25">
      <c r="A8" s="198">
        <v>1</v>
      </c>
      <c r="B8" s="203" t="s">
        <v>215</v>
      </c>
      <c r="C8" s="198" t="s">
        <v>216</v>
      </c>
      <c r="D8" s="198" t="s">
        <v>217</v>
      </c>
      <c r="E8" s="198"/>
      <c r="F8" s="26"/>
      <c r="G8" s="198" t="s">
        <v>217</v>
      </c>
      <c r="H8" s="204">
        <v>10</v>
      </c>
      <c r="I8" s="205">
        <v>45736</v>
      </c>
      <c r="J8" s="206">
        <f>IFERROR(DATE(YEAR(I8),MONTH(I8),DAY(I8))+H8,"0")</f>
        <v>45746</v>
      </c>
      <c r="K8" s="26"/>
    </row>
    <row r="9" spans="1:11" ht="49.15" customHeight="1" x14ac:dyDescent="0.25">
      <c r="A9" s="198">
        <v>2</v>
      </c>
      <c r="B9" s="203" t="s">
        <v>218</v>
      </c>
      <c r="C9" s="26"/>
      <c r="D9" s="198" t="s">
        <v>219</v>
      </c>
      <c r="E9" s="198" t="s">
        <v>220</v>
      </c>
      <c r="F9" s="26"/>
      <c r="G9" s="26"/>
      <c r="H9" s="204">
        <v>5</v>
      </c>
      <c r="I9" s="207">
        <f>J8</f>
        <v>45746</v>
      </c>
      <c r="J9" s="206">
        <f>IFERROR(DATE(YEAR(I9),MONTH(I9),DAY(I9))+H9,"0")</f>
        <v>45751</v>
      </c>
      <c r="K9" s="26"/>
    </row>
    <row r="10" spans="1:11" ht="49.15" customHeight="1" x14ac:dyDescent="0.25">
      <c r="A10" s="198">
        <v>3</v>
      </c>
      <c r="B10" s="203" t="s">
        <v>221</v>
      </c>
      <c r="C10" s="26"/>
      <c r="D10" s="198" t="s">
        <v>219</v>
      </c>
      <c r="E10" s="198" t="s">
        <v>220</v>
      </c>
      <c r="F10" s="26"/>
      <c r="G10" s="26"/>
      <c r="H10" s="204">
        <v>5</v>
      </c>
      <c r="I10" s="207">
        <f>J9</f>
        <v>45751</v>
      </c>
      <c r="J10" s="206">
        <f>IFERROR(DATE(YEAR(I10),MONTH(I10),DAY(I10))+H10,"0")</f>
        <v>45756</v>
      </c>
      <c r="K10" s="26"/>
    </row>
    <row r="11" spans="1:11" ht="49.15" customHeight="1" x14ac:dyDescent="0.25">
      <c r="A11" s="198">
        <v>4</v>
      </c>
      <c r="B11" s="203" t="s">
        <v>222</v>
      </c>
      <c r="C11" s="26"/>
      <c r="D11" s="198" t="s">
        <v>121</v>
      </c>
      <c r="E11" s="198" t="s">
        <v>223</v>
      </c>
      <c r="F11" s="26"/>
      <c r="G11" s="198" t="s">
        <v>227</v>
      </c>
      <c r="H11" s="204">
        <v>6</v>
      </c>
      <c r="I11" s="207">
        <f>J10</f>
        <v>45756</v>
      </c>
      <c r="J11" s="206">
        <f>IFERROR(DATE(YEAR(I11),MONTH(I11),DAY(I11))+H11,"0")</f>
        <v>45762</v>
      </c>
      <c r="K11" s="26"/>
    </row>
    <row r="12" spans="1:11" ht="58.5" customHeight="1" x14ac:dyDescent="0.25">
      <c r="A12" s="26" t="s">
        <v>114</v>
      </c>
      <c r="B12" s="7" t="s">
        <v>115</v>
      </c>
      <c r="C12" s="26"/>
      <c r="D12" s="26"/>
      <c r="E12" s="26"/>
      <c r="F12" s="26"/>
      <c r="G12" s="26"/>
      <c r="H12" s="26"/>
      <c r="I12" s="26"/>
      <c r="J12" s="26"/>
      <c r="K12" s="26"/>
    </row>
    <row r="13" spans="1:11" ht="58.5" customHeight="1" x14ac:dyDescent="0.25">
      <c r="A13" s="198">
        <v>1</v>
      </c>
      <c r="B13" s="203" t="s">
        <v>116</v>
      </c>
      <c r="C13" s="77" t="s">
        <v>741</v>
      </c>
      <c r="D13" s="208" t="s">
        <v>9</v>
      </c>
      <c r="E13" s="198" t="s">
        <v>117</v>
      </c>
      <c r="F13" s="198"/>
      <c r="G13" s="198" t="s">
        <v>118</v>
      </c>
      <c r="H13" s="26">
        <v>15</v>
      </c>
      <c r="I13" s="209"/>
      <c r="J13" s="209"/>
      <c r="K13" s="26"/>
    </row>
    <row r="14" spans="1:11" ht="58.5" customHeight="1" x14ac:dyDescent="0.25">
      <c r="A14" s="198">
        <v>2</v>
      </c>
      <c r="B14" s="203" t="s">
        <v>119</v>
      </c>
      <c r="C14" s="77" t="s">
        <v>741</v>
      </c>
      <c r="D14" s="198" t="s">
        <v>120</v>
      </c>
      <c r="E14" s="208" t="s">
        <v>9</v>
      </c>
      <c r="F14" s="198" t="s">
        <v>121</v>
      </c>
      <c r="G14" s="198" t="s">
        <v>108</v>
      </c>
      <c r="H14" s="26">
        <v>20</v>
      </c>
      <c r="I14" s="209"/>
      <c r="J14" s="209"/>
      <c r="K14" s="26"/>
    </row>
    <row r="15" spans="1:11" ht="58.5" customHeight="1" x14ac:dyDescent="0.25">
      <c r="A15" s="198">
        <v>3</v>
      </c>
      <c r="B15" s="203" t="s">
        <v>122</v>
      </c>
      <c r="C15" s="210"/>
      <c r="D15" s="208" t="s">
        <v>121</v>
      </c>
      <c r="E15" s="198" t="s">
        <v>120</v>
      </c>
      <c r="F15" s="198" t="s">
        <v>123</v>
      </c>
      <c r="G15" s="198" t="s">
        <v>118</v>
      </c>
      <c r="H15" s="26">
        <v>10</v>
      </c>
      <c r="I15" s="236">
        <v>45829</v>
      </c>
      <c r="J15" s="42">
        <f t="shared" ref="J15:J16" si="0">IFERROR(DATE(YEAR(I15),MONTH(I15),DAY(I15))+H15,"0")</f>
        <v>45839</v>
      </c>
      <c r="K15" s="26"/>
    </row>
    <row r="16" spans="1:11" ht="58.5" customHeight="1" x14ac:dyDescent="0.25">
      <c r="A16" s="198">
        <v>4</v>
      </c>
      <c r="B16" s="203" t="s">
        <v>124</v>
      </c>
      <c r="C16" s="198"/>
      <c r="D16" s="208" t="s">
        <v>108</v>
      </c>
      <c r="E16" s="198"/>
      <c r="F16" s="198"/>
      <c r="G16" s="198" t="s">
        <v>118</v>
      </c>
      <c r="H16" s="26">
        <v>10</v>
      </c>
      <c r="I16" s="236">
        <f>+J15+1</f>
        <v>45840</v>
      </c>
      <c r="J16" s="42">
        <f t="shared" si="0"/>
        <v>45850</v>
      </c>
      <c r="K16" s="211"/>
    </row>
    <row r="17" spans="1:11" ht="58.5" customHeight="1" x14ac:dyDescent="0.25">
      <c r="A17" s="26" t="s">
        <v>125</v>
      </c>
      <c r="B17" s="356" t="s">
        <v>126</v>
      </c>
      <c r="C17" s="26"/>
      <c r="D17" s="208"/>
      <c r="E17" s="26"/>
      <c r="F17" s="26"/>
      <c r="G17" s="198"/>
      <c r="H17" s="26"/>
      <c r="I17" s="209"/>
      <c r="J17" s="209"/>
      <c r="K17" s="26"/>
    </row>
    <row r="18" spans="1:11" ht="58.5" customHeight="1" x14ac:dyDescent="0.25">
      <c r="A18" s="198">
        <v>1</v>
      </c>
      <c r="B18" s="357" t="s">
        <v>127</v>
      </c>
      <c r="C18" s="198"/>
      <c r="D18" s="212" t="s">
        <v>128</v>
      </c>
      <c r="E18" s="198" t="s">
        <v>117</v>
      </c>
      <c r="F18" s="198" t="s">
        <v>129</v>
      </c>
      <c r="G18" s="198" t="s">
        <v>108</v>
      </c>
      <c r="H18" s="208">
        <v>1</v>
      </c>
      <c r="I18" s="206">
        <f>+J16+1</f>
        <v>45851</v>
      </c>
      <c r="J18" s="209">
        <f t="shared" ref="J18:J46" si="1">IFERROR(DATE(YEAR(I18),MONTH(I18),DAY(I18))+H18,"0")</f>
        <v>45852</v>
      </c>
      <c r="K18" s="198"/>
    </row>
    <row r="19" spans="1:11" ht="58.5" customHeight="1" x14ac:dyDescent="0.25">
      <c r="A19" s="198">
        <v>2</v>
      </c>
      <c r="B19" s="357" t="s">
        <v>130</v>
      </c>
      <c r="C19" s="198"/>
      <c r="D19" s="212" t="s">
        <v>131</v>
      </c>
      <c r="E19" s="198" t="s">
        <v>117</v>
      </c>
      <c r="F19" s="208" t="s">
        <v>129</v>
      </c>
      <c r="G19" s="198"/>
      <c r="H19" s="208">
        <v>10</v>
      </c>
      <c r="I19" s="206">
        <f>+J18+1</f>
        <v>45853</v>
      </c>
      <c r="J19" s="209">
        <f t="shared" si="1"/>
        <v>45863</v>
      </c>
      <c r="K19" s="198"/>
    </row>
    <row r="20" spans="1:11" ht="58.5" customHeight="1" x14ac:dyDescent="0.25">
      <c r="A20" s="198">
        <v>3</v>
      </c>
      <c r="B20" s="357" t="s">
        <v>132</v>
      </c>
      <c r="C20" s="198"/>
      <c r="D20" s="208" t="s">
        <v>117</v>
      </c>
      <c r="E20" s="198" t="s">
        <v>133</v>
      </c>
      <c r="F20" s="208" t="s">
        <v>129</v>
      </c>
      <c r="G20" s="198" t="s">
        <v>108</v>
      </c>
      <c r="H20" s="208">
        <v>35</v>
      </c>
      <c r="I20" s="206">
        <f t="shared" ref="I20:I22" si="2">+J19+1</f>
        <v>45864</v>
      </c>
      <c r="J20" s="209">
        <f t="shared" si="1"/>
        <v>45899</v>
      </c>
      <c r="K20" s="198"/>
    </row>
    <row r="21" spans="1:11" ht="58.5" customHeight="1" x14ac:dyDescent="0.25">
      <c r="A21" s="198">
        <v>4</v>
      </c>
      <c r="B21" s="357" t="s">
        <v>134</v>
      </c>
      <c r="C21" s="198"/>
      <c r="D21" s="208" t="s">
        <v>121</v>
      </c>
      <c r="E21" s="208" t="s">
        <v>9</v>
      </c>
      <c r="F21" s="208" t="s">
        <v>129</v>
      </c>
      <c r="G21" s="198" t="s">
        <v>135</v>
      </c>
      <c r="H21" s="208">
        <v>30</v>
      </c>
      <c r="I21" s="206">
        <f t="shared" si="2"/>
        <v>45900</v>
      </c>
      <c r="J21" s="209">
        <f t="shared" si="1"/>
        <v>45930</v>
      </c>
      <c r="K21" s="198"/>
    </row>
    <row r="22" spans="1:11" ht="58.5" customHeight="1" x14ac:dyDescent="0.25">
      <c r="A22" s="198">
        <v>5</v>
      </c>
      <c r="B22" s="357" t="s">
        <v>136</v>
      </c>
      <c r="C22" s="198"/>
      <c r="D22" s="208" t="s">
        <v>121</v>
      </c>
      <c r="E22" s="198" t="s">
        <v>117</v>
      </c>
      <c r="F22" s="208"/>
      <c r="G22" s="198"/>
      <c r="H22" s="208">
        <v>10</v>
      </c>
      <c r="I22" s="206">
        <f t="shared" si="2"/>
        <v>45931</v>
      </c>
      <c r="J22" s="209">
        <f t="shared" si="1"/>
        <v>45941</v>
      </c>
      <c r="K22" s="198"/>
    </row>
    <row r="23" spans="1:11" ht="16.5" x14ac:dyDescent="0.25">
      <c r="A23" s="26" t="s">
        <v>137</v>
      </c>
      <c r="B23" s="358" t="s">
        <v>138</v>
      </c>
      <c r="C23" s="198"/>
      <c r="D23" s="208"/>
      <c r="E23" s="198"/>
      <c r="F23" s="208"/>
      <c r="G23" s="208"/>
      <c r="H23" s="208"/>
      <c r="I23" s="206"/>
      <c r="J23" s="209"/>
      <c r="K23" s="198"/>
    </row>
    <row r="24" spans="1:11" ht="18.75" x14ac:dyDescent="0.25">
      <c r="A24" s="213">
        <v>1</v>
      </c>
      <c r="B24" s="410" t="s">
        <v>139</v>
      </c>
      <c r="C24" s="410"/>
      <c r="D24" s="410"/>
      <c r="E24" s="410"/>
      <c r="F24" s="410"/>
      <c r="G24" s="214"/>
      <c r="H24" s="214"/>
      <c r="I24" s="206"/>
      <c r="J24" s="209"/>
      <c r="K24" s="247" t="s">
        <v>140</v>
      </c>
    </row>
    <row r="25" spans="1:11" ht="71.25" customHeight="1" x14ac:dyDescent="0.25">
      <c r="A25" s="213" t="s">
        <v>141</v>
      </c>
      <c r="B25" s="359" t="s">
        <v>142</v>
      </c>
      <c r="C25" s="213"/>
      <c r="D25" s="214" t="s">
        <v>143</v>
      </c>
      <c r="E25" s="214" t="s">
        <v>120</v>
      </c>
      <c r="F25" s="214"/>
      <c r="G25" s="214"/>
      <c r="H25" s="214">
        <v>5</v>
      </c>
      <c r="I25" s="206">
        <f>+J22+1</f>
        <v>45942</v>
      </c>
      <c r="J25" s="209">
        <f t="shared" si="1"/>
        <v>45947</v>
      </c>
      <c r="K25" s="248" t="s">
        <v>144</v>
      </c>
    </row>
    <row r="26" spans="1:11" ht="89.25" x14ac:dyDescent="0.25">
      <c r="A26" s="213" t="s">
        <v>145</v>
      </c>
      <c r="B26" s="360" t="s">
        <v>146</v>
      </c>
      <c r="C26" s="213"/>
      <c r="D26" s="214"/>
      <c r="E26" s="214"/>
      <c r="F26" s="214"/>
      <c r="G26" s="214"/>
      <c r="H26" s="214">
        <v>5</v>
      </c>
      <c r="I26" s="206">
        <f>+J25+1</f>
        <v>45948</v>
      </c>
      <c r="J26" s="209">
        <f t="shared" si="1"/>
        <v>45953</v>
      </c>
      <c r="K26" s="215" t="s">
        <v>147</v>
      </c>
    </row>
    <row r="27" spans="1:11" ht="89.25" x14ac:dyDescent="0.25">
      <c r="A27" s="213" t="s">
        <v>148</v>
      </c>
      <c r="B27" s="360" t="s">
        <v>149</v>
      </c>
      <c r="C27" s="213"/>
      <c r="D27" s="214" t="s">
        <v>108</v>
      </c>
      <c r="E27" s="214" t="s">
        <v>120</v>
      </c>
      <c r="F27" s="214"/>
      <c r="G27" s="214"/>
      <c r="H27" s="214">
        <v>5</v>
      </c>
      <c r="I27" s="206">
        <f>+J26+1</f>
        <v>45954</v>
      </c>
      <c r="J27" s="209">
        <f t="shared" si="1"/>
        <v>45959</v>
      </c>
      <c r="K27" s="213" t="s">
        <v>150</v>
      </c>
    </row>
    <row r="28" spans="1:11" ht="71.25" customHeight="1" x14ac:dyDescent="0.25">
      <c r="A28" s="198">
        <v>2</v>
      </c>
      <c r="B28" s="357" t="s">
        <v>151</v>
      </c>
      <c r="C28" s="198"/>
      <c r="D28" s="208" t="s">
        <v>152</v>
      </c>
      <c r="E28" s="208" t="s">
        <v>153</v>
      </c>
      <c r="F28" s="208" t="s">
        <v>154</v>
      </c>
      <c r="G28" s="208" t="s">
        <v>108</v>
      </c>
      <c r="H28" s="208"/>
      <c r="I28" s="206"/>
      <c r="J28" s="209"/>
      <c r="K28" s="198"/>
    </row>
    <row r="29" spans="1:11" ht="71.25" customHeight="1" x14ac:dyDescent="0.25">
      <c r="A29" s="198" t="s">
        <v>155</v>
      </c>
      <c r="B29" s="357" t="s">
        <v>156</v>
      </c>
      <c r="C29" s="198"/>
      <c r="D29" s="208" t="s">
        <v>152</v>
      </c>
      <c r="E29" s="208"/>
      <c r="F29" s="208"/>
      <c r="G29" s="208"/>
      <c r="H29" s="216">
        <v>30</v>
      </c>
      <c r="I29" s="217">
        <f>+J27+1</f>
        <v>45960</v>
      </c>
      <c r="J29" s="209">
        <f t="shared" si="1"/>
        <v>45990</v>
      </c>
      <c r="K29" s="10" t="s">
        <v>157</v>
      </c>
    </row>
    <row r="30" spans="1:11" ht="71.25" customHeight="1" x14ac:dyDescent="0.25">
      <c r="A30" s="198" t="s">
        <v>158</v>
      </c>
      <c r="B30" s="357" t="s">
        <v>159</v>
      </c>
      <c r="C30" s="198"/>
      <c r="D30" s="208" t="s">
        <v>153</v>
      </c>
      <c r="E30" s="208" t="s">
        <v>160</v>
      </c>
      <c r="F30" s="208"/>
      <c r="G30" s="208"/>
      <c r="H30" s="216">
        <v>15</v>
      </c>
      <c r="I30" s="217">
        <f>+J29+1</f>
        <v>45991</v>
      </c>
      <c r="J30" s="209">
        <f t="shared" si="1"/>
        <v>46006</v>
      </c>
      <c r="K30" s="10" t="s">
        <v>161</v>
      </c>
    </row>
    <row r="31" spans="1:11" ht="71.25" customHeight="1" x14ac:dyDescent="0.25">
      <c r="A31" s="198" t="s">
        <v>162</v>
      </c>
      <c r="B31" s="357" t="s">
        <v>163</v>
      </c>
      <c r="C31" s="198"/>
      <c r="D31" s="208" t="s">
        <v>153</v>
      </c>
      <c r="E31" s="208"/>
      <c r="F31" s="208"/>
      <c r="G31" s="208" t="s">
        <v>108</v>
      </c>
      <c r="H31" s="216">
        <v>15</v>
      </c>
      <c r="I31" s="217">
        <f t="shared" ref="I31" si="3">+J30+1</f>
        <v>46007</v>
      </c>
      <c r="J31" s="209">
        <f t="shared" si="1"/>
        <v>46022</v>
      </c>
      <c r="K31" s="10" t="s">
        <v>164</v>
      </c>
    </row>
    <row r="32" spans="1:11" ht="71.25" customHeight="1" x14ac:dyDescent="0.25">
      <c r="A32" s="198">
        <v>3</v>
      </c>
      <c r="B32" s="357" t="s">
        <v>165</v>
      </c>
      <c r="C32" s="198"/>
      <c r="D32" s="208" t="s">
        <v>152</v>
      </c>
      <c r="E32" s="198"/>
      <c r="F32" s="208"/>
      <c r="G32" s="208"/>
      <c r="H32" s="208"/>
      <c r="I32" s="217"/>
      <c r="J32" s="209"/>
      <c r="K32" s="198"/>
    </row>
    <row r="33" spans="1:11" ht="105" x14ac:dyDescent="0.25">
      <c r="A33" s="198" t="s">
        <v>166</v>
      </c>
      <c r="B33" s="357" t="s">
        <v>167</v>
      </c>
      <c r="C33" s="198"/>
      <c r="D33" s="208" t="s">
        <v>160</v>
      </c>
      <c r="E33" s="208" t="s">
        <v>168</v>
      </c>
      <c r="F33" s="208" t="s">
        <v>117</v>
      </c>
      <c r="G33" s="208"/>
      <c r="H33" s="208">
        <v>30</v>
      </c>
      <c r="I33" s="217">
        <f>+J31+1</f>
        <v>46023</v>
      </c>
      <c r="J33" s="209">
        <f t="shared" si="1"/>
        <v>46053</v>
      </c>
      <c r="K33" s="218" t="s">
        <v>169</v>
      </c>
    </row>
    <row r="34" spans="1:11" ht="71.25" customHeight="1" x14ac:dyDescent="0.25">
      <c r="A34" s="198" t="s">
        <v>170</v>
      </c>
      <c r="B34" s="357" t="s">
        <v>171</v>
      </c>
      <c r="C34" s="198"/>
      <c r="D34" s="208" t="s">
        <v>172</v>
      </c>
      <c r="E34" s="219"/>
      <c r="F34" s="208" t="s">
        <v>117</v>
      </c>
      <c r="G34" s="208"/>
      <c r="H34" s="208">
        <v>30</v>
      </c>
      <c r="I34" s="217">
        <f>+J33+1</f>
        <v>46054</v>
      </c>
      <c r="J34" s="209">
        <f t="shared" si="1"/>
        <v>46084</v>
      </c>
      <c r="K34" s="10" t="s">
        <v>173</v>
      </c>
    </row>
    <row r="35" spans="1:11" ht="71.25" customHeight="1" x14ac:dyDescent="0.25">
      <c r="A35" s="198" t="s">
        <v>174</v>
      </c>
      <c r="B35" s="357" t="s">
        <v>175</v>
      </c>
      <c r="C35" s="198"/>
      <c r="D35" s="208" t="s">
        <v>160</v>
      </c>
      <c r="E35" s="219"/>
      <c r="F35" s="208"/>
      <c r="G35" s="208"/>
      <c r="H35" s="208">
        <v>1</v>
      </c>
      <c r="I35" s="217">
        <f t="shared" ref="I35:I46" si="4">+J34+1</f>
        <v>46085</v>
      </c>
      <c r="J35" s="209">
        <f t="shared" si="1"/>
        <v>46086</v>
      </c>
      <c r="K35" s="10" t="s">
        <v>176</v>
      </c>
    </row>
    <row r="36" spans="1:11" ht="71.25" customHeight="1" x14ac:dyDescent="0.25">
      <c r="A36" s="198" t="s">
        <v>177</v>
      </c>
      <c r="B36" s="357" t="s">
        <v>178</v>
      </c>
      <c r="C36" s="198"/>
      <c r="D36" s="208" t="s">
        <v>160</v>
      </c>
      <c r="E36" s="219"/>
      <c r="F36" s="208" t="s">
        <v>117</v>
      </c>
      <c r="G36" s="208"/>
      <c r="H36" s="208">
        <v>5</v>
      </c>
      <c r="I36" s="217">
        <f t="shared" si="4"/>
        <v>46087</v>
      </c>
      <c r="J36" s="209">
        <f t="shared" si="1"/>
        <v>46092</v>
      </c>
      <c r="K36" s="10" t="s">
        <v>179</v>
      </c>
    </row>
    <row r="37" spans="1:11" ht="71.25" customHeight="1" x14ac:dyDescent="0.25">
      <c r="A37" s="198" t="s">
        <v>180</v>
      </c>
      <c r="B37" s="357" t="s">
        <v>181</v>
      </c>
      <c r="C37" s="198"/>
      <c r="D37" s="208" t="s">
        <v>117</v>
      </c>
      <c r="E37" s="219"/>
      <c r="F37" s="208"/>
      <c r="G37" s="208"/>
      <c r="H37" s="208">
        <v>5</v>
      </c>
      <c r="I37" s="217">
        <f t="shared" si="4"/>
        <v>46093</v>
      </c>
      <c r="J37" s="209">
        <f t="shared" si="1"/>
        <v>46098</v>
      </c>
      <c r="K37" s="10" t="s">
        <v>182</v>
      </c>
    </row>
    <row r="38" spans="1:11" ht="71.25" customHeight="1" x14ac:dyDescent="0.25">
      <c r="A38" s="198" t="s">
        <v>183</v>
      </c>
      <c r="B38" s="357" t="s">
        <v>184</v>
      </c>
      <c r="C38" s="198"/>
      <c r="D38" s="208" t="s">
        <v>117</v>
      </c>
      <c r="E38" s="219"/>
      <c r="F38" s="208"/>
      <c r="G38" s="208" t="s">
        <v>108</v>
      </c>
      <c r="H38" s="208">
        <v>5</v>
      </c>
      <c r="I38" s="217">
        <f t="shared" si="4"/>
        <v>46099</v>
      </c>
      <c r="J38" s="209">
        <f t="shared" si="1"/>
        <v>46104</v>
      </c>
      <c r="K38" s="10" t="s">
        <v>185</v>
      </c>
    </row>
    <row r="39" spans="1:11" ht="71.25" customHeight="1" x14ac:dyDescent="0.25">
      <c r="A39" s="198" t="s">
        <v>186</v>
      </c>
      <c r="B39" s="357" t="s">
        <v>187</v>
      </c>
      <c r="C39" s="198"/>
      <c r="D39" s="208" t="s">
        <v>160</v>
      </c>
      <c r="E39" s="198"/>
      <c r="F39" s="208" t="s">
        <v>117</v>
      </c>
      <c r="G39" s="208"/>
      <c r="H39" s="208">
        <v>1</v>
      </c>
      <c r="I39" s="217">
        <f t="shared" si="4"/>
        <v>46105</v>
      </c>
      <c r="J39" s="209">
        <f t="shared" si="1"/>
        <v>46106</v>
      </c>
      <c r="K39" s="10" t="s">
        <v>188</v>
      </c>
    </row>
    <row r="40" spans="1:11" ht="71.25" customHeight="1" x14ac:dyDescent="0.25">
      <c r="A40" s="198" t="s">
        <v>189</v>
      </c>
      <c r="B40" s="357" t="s">
        <v>190</v>
      </c>
      <c r="C40" s="198"/>
      <c r="D40" s="208" t="s">
        <v>160</v>
      </c>
      <c r="E40" s="208"/>
      <c r="F40" s="208" t="s">
        <v>117</v>
      </c>
      <c r="G40" s="208"/>
      <c r="H40" s="208">
        <v>5</v>
      </c>
      <c r="I40" s="217">
        <f t="shared" si="4"/>
        <v>46107</v>
      </c>
      <c r="J40" s="209">
        <f t="shared" si="1"/>
        <v>46112</v>
      </c>
      <c r="K40" s="10" t="s">
        <v>191</v>
      </c>
    </row>
    <row r="41" spans="1:11" ht="71.25" customHeight="1" x14ac:dyDescent="0.25">
      <c r="A41" s="198" t="s">
        <v>192</v>
      </c>
      <c r="B41" s="357" t="s">
        <v>193</v>
      </c>
      <c r="C41" s="198"/>
      <c r="D41" s="208" t="s">
        <v>160</v>
      </c>
      <c r="E41" s="208" t="s">
        <v>117</v>
      </c>
      <c r="F41" s="208"/>
      <c r="G41" s="208"/>
      <c r="H41" s="208">
        <v>5</v>
      </c>
      <c r="I41" s="217">
        <f t="shared" si="4"/>
        <v>46113</v>
      </c>
      <c r="J41" s="209">
        <f t="shared" si="1"/>
        <v>46118</v>
      </c>
      <c r="K41" s="10" t="s">
        <v>194</v>
      </c>
    </row>
    <row r="42" spans="1:11" ht="71.25" customHeight="1" x14ac:dyDescent="0.25">
      <c r="A42" s="198" t="s">
        <v>195</v>
      </c>
      <c r="B42" s="357" t="s">
        <v>196</v>
      </c>
      <c r="C42" s="198"/>
      <c r="D42" s="208" t="s">
        <v>117</v>
      </c>
      <c r="E42" s="208" t="s">
        <v>197</v>
      </c>
      <c r="F42" s="208"/>
      <c r="G42" s="208"/>
      <c r="H42" s="208">
        <v>5</v>
      </c>
      <c r="I42" s="217">
        <f t="shared" si="4"/>
        <v>46119</v>
      </c>
      <c r="J42" s="209">
        <f t="shared" si="1"/>
        <v>46124</v>
      </c>
      <c r="K42" s="10" t="s">
        <v>198</v>
      </c>
    </row>
    <row r="43" spans="1:11" ht="71.25" customHeight="1" x14ac:dyDescent="0.25">
      <c r="A43" s="198" t="s">
        <v>199</v>
      </c>
      <c r="B43" s="357" t="s">
        <v>200</v>
      </c>
      <c r="C43" s="198"/>
      <c r="D43" s="208" t="s">
        <v>117</v>
      </c>
      <c r="E43" s="208"/>
      <c r="F43" s="208"/>
      <c r="G43" s="208" t="s">
        <v>108</v>
      </c>
      <c r="H43" s="208">
        <v>5</v>
      </c>
      <c r="I43" s="217">
        <f t="shared" si="4"/>
        <v>46125</v>
      </c>
      <c r="J43" s="209">
        <f t="shared" si="1"/>
        <v>46130</v>
      </c>
      <c r="K43" s="10" t="s">
        <v>194</v>
      </c>
    </row>
    <row r="44" spans="1:11" ht="71.25" customHeight="1" x14ac:dyDescent="0.25">
      <c r="A44" s="27" t="s">
        <v>201</v>
      </c>
      <c r="B44" s="357" t="s">
        <v>202</v>
      </c>
      <c r="C44" s="198"/>
      <c r="D44" s="208" t="s">
        <v>160</v>
      </c>
      <c r="E44" s="208"/>
      <c r="F44" s="208"/>
      <c r="G44" s="208"/>
      <c r="H44" s="208">
        <v>1</v>
      </c>
      <c r="I44" s="217">
        <f t="shared" si="4"/>
        <v>46131</v>
      </c>
      <c r="J44" s="209">
        <f t="shared" si="1"/>
        <v>46132</v>
      </c>
      <c r="K44" s="10" t="s">
        <v>203</v>
      </c>
    </row>
    <row r="45" spans="1:11" ht="71.25" customHeight="1" x14ac:dyDescent="0.25">
      <c r="A45" s="27">
        <v>4</v>
      </c>
      <c r="B45" s="357" t="s">
        <v>204</v>
      </c>
      <c r="C45" s="198"/>
      <c r="D45" s="208" t="s">
        <v>160</v>
      </c>
      <c r="E45" s="198" t="s">
        <v>205</v>
      </c>
      <c r="F45" s="208" t="s">
        <v>206</v>
      </c>
      <c r="G45" s="208"/>
      <c r="H45" s="208">
        <v>10</v>
      </c>
      <c r="I45" s="217">
        <f t="shared" si="4"/>
        <v>46133</v>
      </c>
      <c r="J45" s="209">
        <f t="shared" si="1"/>
        <v>46143</v>
      </c>
      <c r="K45" s="10" t="s">
        <v>207</v>
      </c>
    </row>
    <row r="46" spans="1:11" ht="71.25" customHeight="1" x14ac:dyDescent="0.25">
      <c r="A46" s="27">
        <v>5</v>
      </c>
      <c r="B46" s="357" t="s">
        <v>208</v>
      </c>
      <c r="C46" s="198"/>
      <c r="D46" s="208" t="s">
        <v>160</v>
      </c>
      <c r="E46" s="198" t="s">
        <v>205</v>
      </c>
      <c r="F46" s="208" t="s">
        <v>206</v>
      </c>
      <c r="G46" s="208"/>
      <c r="H46" s="208">
        <v>5</v>
      </c>
      <c r="I46" s="217">
        <f t="shared" si="4"/>
        <v>46144</v>
      </c>
      <c r="J46" s="209">
        <f t="shared" si="1"/>
        <v>46149</v>
      </c>
      <c r="K46" s="10" t="s">
        <v>209</v>
      </c>
    </row>
  </sheetData>
  <mergeCells count="12">
    <mergeCell ref="K5:K6"/>
    <mergeCell ref="B24:F24"/>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8" max="10" man="1"/>
    <brk id="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85" zoomScaleNormal="85" workbookViewId="0">
      <selection activeCell="A2" sqref="A2:K2"/>
    </sheetView>
  </sheetViews>
  <sheetFormatPr defaultColWidth="10.85546875" defaultRowHeight="16.5" x14ac:dyDescent="0.25"/>
  <cols>
    <col min="1" max="1" width="5.85546875" style="1" customWidth="1"/>
    <col min="2" max="2" width="59.42578125" style="18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55.7109375" style="1" customWidth="1"/>
    <col min="12" max="16384" width="10.85546875" style="1"/>
  </cols>
  <sheetData>
    <row r="1" spans="1:11" ht="18.75" x14ac:dyDescent="0.3">
      <c r="A1" s="394" t="s">
        <v>563</v>
      </c>
      <c r="B1" s="394"/>
      <c r="C1" s="394"/>
      <c r="D1" s="394"/>
      <c r="E1" s="394"/>
      <c r="F1" s="394"/>
      <c r="G1" s="394"/>
      <c r="H1" s="394"/>
      <c r="I1" s="394"/>
      <c r="J1" s="394"/>
      <c r="K1" s="394"/>
    </row>
    <row r="2" spans="1:11" ht="48" customHeight="1" x14ac:dyDescent="0.3">
      <c r="A2" s="413" t="s">
        <v>230</v>
      </c>
      <c r="B2" s="413"/>
      <c r="C2" s="413"/>
      <c r="D2" s="413"/>
      <c r="E2" s="413"/>
      <c r="F2" s="413"/>
      <c r="G2" s="413"/>
      <c r="H2" s="413"/>
      <c r="I2" s="413"/>
      <c r="J2" s="413"/>
      <c r="K2" s="413"/>
    </row>
    <row r="3" spans="1:11" ht="66" customHeight="1" x14ac:dyDescent="0.3">
      <c r="A3" s="68"/>
      <c r="B3" s="176"/>
      <c r="C3" s="414" t="s">
        <v>765</v>
      </c>
      <c r="D3" s="414"/>
      <c r="E3" s="414"/>
      <c r="F3" s="414"/>
      <c r="G3" s="414"/>
      <c r="H3" s="414"/>
      <c r="I3" s="414"/>
      <c r="J3" s="414"/>
      <c r="K3" s="68"/>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390" t="s">
        <v>94</v>
      </c>
      <c r="E5" s="390"/>
      <c r="F5" s="390"/>
      <c r="G5" s="390" t="s">
        <v>95</v>
      </c>
      <c r="H5" s="390" t="s">
        <v>96</v>
      </c>
      <c r="I5" s="390"/>
      <c r="J5" s="390"/>
      <c r="K5" s="390" t="s">
        <v>97</v>
      </c>
    </row>
    <row r="6" spans="1:11" ht="49.15" customHeight="1" x14ac:dyDescent="0.25">
      <c r="A6" s="390"/>
      <c r="B6" s="389"/>
      <c r="C6" s="390"/>
      <c r="D6" s="26" t="s">
        <v>98</v>
      </c>
      <c r="E6" s="26" t="s">
        <v>99</v>
      </c>
      <c r="F6" s="26" t="s">
        <v>100</v>
      </c>
      <c r="G6" s="390"/>
      <c r="H6" s="202" t="s">
        <v>96</v>
      </c>
      <c r="I6" s="202" t="s">
        <v>101</v>
      </c>
      <c r="J6" s="202" t="s">
        <v>102</v>
      </c>
      <c r="K6" s="390"/>
    </row>
    <row r="7" spans="1:11" x14ac:dyDescent="0.25">
      <c r="A7" s="26" t="s">
        <v>103</v>
      </c>
      <c r="B7" s="7" t="s">
        <v>231</v>
      </c>
      <c r="C7" s="26"/>
      <c r="D7" s="26"/>
      <c r="E7" s="26"/>
      <c r="F7" s="26"/>
      <c r="G7" s="26"/>
      <c r="H7" s="26"/>
      <c r="I7" s="26"/>
      <c r="J7" s="26"/>
      <c r="K7" s="26"/>
    </row>
    <row r="8" spans="1:11" ht="83.25" customHeight="1" x14ac:dyDescent="0.25">
      <c r="A8" s="198">
        <v>1</v>
      </c>
      <c r="B8" s="203" t="s">
        <v>105</v>
      </c>
      <c r="C8" s="26"/>
      <c r="D8" s="198" t="s">
        <v>536</v>
      </c>
      <c r="E8" s="198" t="s">
        <v>106</v>
      </c>
      <c r="F8" s="198" t="s">
        <v>107</v>
      </c>
      <c r="G8" s="198" t="s">
        <v>108</v>
      </c>
      <c r="H8" s="26"/>
      <c r="I8" s="26"/>
      <c r="J8" s="26"/>
      <c r="K8" s="15" t="s">
        <v>109</v>
      </c>
    </row>
    <row r="9" spans="1:11" ht="45" x14ac:dyDescent="0.25">
      <c r="A9" s="198">
        <v>2</v>
      </c>
      <c r="B9" s="203" t="s">
        <v>110</v>
      </c>
      <c r="C9" s="26"/>
      <c r="D9" s="198" t="s">
        <v>536</v>
      </c>
      <c r="E9" s="198" t="s">
        <v>106</v>
      </c>
      <c r="F9" s="198" t="s">
        <v>107</v>
      </c>
      <c r="G9" s="26"/>
      <c r="H9" s="26"/>
      <c r="I9" s="26"/>
      <c r="J9" s="26"/>
      <c r="K9" s="246" t="s">
        <v>111</v>
      </c>
    </row>
    <row r="10" spans="1:11" ht="45" x14ac:dyDescent="0.25">
      <c r="A10" s="198">
        <v>3</v>
      </c>
      <c r="B10" s="203" t="s">
        <v>112</v>
      </c>
      <c r="C10" s="26"/>
      <c r="D10" s="198" t="s">
        <v>536</v>
      </c>
      <c r="E10" s="198" t="s">
        <v>106</v>
      </c>
      <c r="F10" s="198" t="s">
        <v>107</v>
      </c>
      <c r="G10" s="198" t="s">
        <v>108</v>
      </c>
      <c r="H10" s="26"/>
      <c r="I10" s="26"/>
      <c r="J10" s="209">
        <v>45762</v>
      </c>
      <c r="K10" s="246" t="s">
        <v>113</v>
      </c>
    </row>
    <row r="11" spans="1:11" ht="33" x14ac:dyDescent="0.25">
      <c r="A11" s="26" t="s">
        <v>114</v>
      </c>
      <c r="B11" s="7" t="s">
        <v>115</v>
      </c>
      <c r="C11" s="26"/>
      <c r="D11" s="26"/>
      <c r="E11" s="26"/>
      <c r="F11" s="26"/>
      <c r="G11" s="26"/>
      <c r="H11" s="26"/>
      <c r="I11" s="26"/>
      <c r="J11" s="26"/>
      <c r="K11" s="26"/>
    </row>
    <row r="12" spans="1:11" ht="72" customHeight="1" x14ac:dyDescent="0.25">
      <c r="A12" s="198">
        <v>1</v>
      </c>
      <c r="B12" s="203" t="s">
        <v>116</v>
      </c>
      <c r="C12" s="77" t="s">
        <v>741</v>
      </c>
      <c r="D12" s="208" t="s">
        <v>9</v>
      </c>
      <c r="E12" s="198" t="s">
        <v>117</v>
      </c>
      <c r="F12" s="198"/>
      <c r="G12" s="198" t="s">
        <v>118</v>
      </c>
      <c r="H12" s="26">
        <v>15</v>
      </c>
      <c r="I12" s="209"/>
      <c r="J12" s="209"/>
      <c r="K12" s="26"/>
    </row>
    <row r="13" spans="1:11" ht="72" customHeight="1" x14ac:dyDescent="0.25">
      <c r="A13" s="198">
        <v>2</v>
      </c>
      <c r="B13" s="203" t="s">
        <v>119</v>
      </c>
      <c r="C13" s="77" t="s">
        <v>741</v>
      </c>
      <c r="D13" s="198" t="s">
        <v>120</v>
      </c>
      <c r="E13" s="208" t="s">
        <v>9</v>
      </c>
      <c r="F13" s="198" t="s">
        <v>121</v>
      </c>
      <c r="G13" s="198" t="s">
        <v>108</v>
      </c>
      <c r="H13" s="26">
        <v>20</v>
      </c>
      <c r="I13" s="209"/>
      <c r="J13" s="209"/>
      <c r="K13" s="26"/>
    </row>
    <row r="14" spans="1:11" ht="72" customHeight="1" x14ac:dyDescent="0.25">
      <c r="A14" s="198">
        <v>3</v>
      </c>
      <c r="B14" s="203" t="s">
        <v>122</v>
      </c>
      <c r="C14" s="210"/>
      <c r="D14" s="208" t="s">
        <v>121</v>
      </c>
      <c r="E14" s="198" t="s">
        <v>120</v>
      </c>
      <c r="F14" s="198" t="s">
        <v>123</v>
      </c>
      <c r="G14" s="198" t="s">
        <v>118</v>
      </c>
      <c r="H14" s="26">
        <v>10</v>
      </c>
      <c r="I14" s="236">
        <v>45829</v>
      </c>
      <c r="J14" s="42">
        <f t="shared" ref="J14:J15" si="0">IFERROR(DATE(YEAR(I14),MONTH(I14),DAY(I14))+H14,"0")</f>
        <v>45839</v>
      </c>
      <c r="K14" s="26"/>
    </row>
    <row r="15" spans="1:11" ht="72" customHeight="1" x14ac:dyDescent="0.25">
      <c r="A15" s="198">
        <v>4</v>
      </c>
      <c r="B15" s="203" t="s">
        <v>124</v>
      </c>
      <c r="C15" s="198"/>
      <c r="D15" s="208" t="s">
        <v>108</v>
      </c>
      <c r="E15" s="198"/>
      <c r="F15" s="198"/>
      <c r="G15" s="198" t="s">
        <v>118</v>
      </c>
      <c r="H15" s="26">
        <v>10</v>
      </c>
      <c r="I15" s="236">
        <f>+J14+1</f>
        <v>45840</v>
      </c>
      <c r="J15" s="42">
        <f t="shared" si="0"/>
        <v>45850</v>
      </c>
      <c r="K15" s="211"/>
    </row>
    <row r="16" spans="1:11" x14ac:dyDescent="0.25">
      <c r="A16" s="26" t="s">
        <v>125</v>
      </c>
      <c r="B16" s="356" t="s">
        <v>126</v>
      </c>
      <c r="C16" s="26"/>
      <c r="D16" s="208"/>
      <c r="E16" s="26"/>
      <c r="F16" s="26"/>
      <c r="G16" s="198"/>
      <c r="H16" s="26"/>
      <c r="I16" s="209"/>
      <c r="J16" s="209"/>
      <c r="K16" s="26"/>
    </row>
    <row r="17" spans="1:11" ht="69.75" customHeight="1" x14ac:dyDescent="0.25">
      <c r="A17" s="198">
        <v>1</v>
      </c>
      <c r="B17" s="357" t="s">
        <v>127</v>
      </c>
      <c r="C17" s="198"/>
      <c r="D17" s="212" t="s">
        <v>128</v>
      </c>
      <c r="E17" s="198" t="s">
        <v>117</v>
      </c>
      <c r="F17" s="198" t="s">
        <v>129</v>
      </c>
      <c r="G17" s="198" t="s">
        <v>108</v>
      </c>
      <c r="H17" s="208">
        <v>1</v>
      </c>
      <c r="I17" s="206">
        <f>+J15+1</f>
        <v>45851</v>
      </c>
      <c r="J17" s="209">
        <f t="shared" ref="J17:J45" si="1">IFERROR(DATE(YEAR(I17),MONTH(I17),DAY(I17))+H17,"0")</f>
        <v>45852</v>
      </c>
      <c r="K17" s="198"/>
    </row>
    <row r="18" spans="1:11" ht="69.75" customHeight="1" x14ac:dyDescent="0.25">
      <c r="A18" s="198">
        <v>2</v>
      </c>
      <c r="B18" s="357" t="s">
        <v>130</v>
      </c>
      <c r="C18" s="198"/>
      <c r="D18" s="212" t="s">
        <v>131</v>
      </c>
      <c r="E18" s="198" t="s">
        <v>117</v>
      </c>
      <c r="F18" s="208" t="s">
        <v>129</v>
      </c>
      <c r="G18" s="198"/>
      <c r="H18" s="208">
        <v>10</v>
      </c>
      <c r="I18" s="206">
        <f>+J17+1</f>
        <v>45853</v>
      </c>
      <c r="J18" s="209">
        <f t="shared" si="1"/>
        <v>45863</v>
      </c>
      <c r="K18" s="198"/>
    </row>
    <row r="19" spans="1:11" ht="69.75" customHeight="1" x14ac:dyDescent="0.25">
      <c r="A19" s="198">
        <v>3</v>
      </c>
      <c r="B19" s="357" t="s">
        <v>132</v>
      </c>
      <c r="C19" s="198"/>
      <c r="D19" s="208" t="s">
        <v>117</v>
      </c>
      <c r="E19" s="198" t="s">
        <v>133</v>
      </c>
      <c r="F19" s="208" t="s">
        <v>129</v>
      </c>
      <c r="G19" s="198" t="s">
        <v>108</v>
      </c>
      <c r="H19" s="208">
        <v>35</v>
      </c>
      <c r="I19" s="206">
        <f t="shared" ref="I19:I21" si="2">+J18+1</f>
        <v>45864</v>
      </c>
      <c r="J19" s="209">
        <f t="shared" si="1"/>
        <v>45899</v>
      </c>
      <c r="K19" s="198"/>
    </row>
    <row r="20" spans="1:11" ht="69.75" customHeight="1" x14ac:dyDescent="0.25">
      <c r="A20" s="198">
        <v>4</v>
      </c>
      <c r="B20" s="357" t="s">
        <v>134</v>
      </c>
      <c r="C20" s="198"/>
      <c r="D20" s="208" t="s">
        <v>121</v>
      </c>
      <c r="E20" s="208" t="s">
        <v>9</v>
      </c>
      <c r="F20" s="208" t="s">
        <v>129</v>
      </c>
      <c r="G20" s="198" t="s">
        <v>135</v>
      </c>
      <c r="H20" s="208">
        <v>30</v>
      </c>
      <c r="I20" s="206">
        <f t="shared" si="2"/>
        <v>45900</v>
      </c>
      <c r="J20" s="209">
        <f t="shared" si="1"/>
        <v>45930</v>
      </c>
      <c r="K20" s="198"/>
    </row>
    <row r="21" spans="1:11" ht="69.75" customHeight="1" x14ac:dyDescent="0.25">
      <c r="A21" s="198">
        <v>5</v>
      </c>
      <c r="B21" s="357" t="s">
        <v>136</v>
      </c>
      <c r="C21" s="198"/>
      <c r="D21" s="208" t="s">
        <v>121</v>
      </c>
      <c r="E21" s="198" t="s">
        <v>117</v>
      </c>
      <c r="F21" s="208"/>
      <c r="G21" s="198"/>
      <c r="H21" s="208">
        <v>10</v>
      </c>
      <c r="I21" s="206">
        <f t="shared" si="2"/>
        <v>45931</v>
      </c>
      <c r="J21" s="209">
        <f t="shared" si="1"/>
        <v>45941</v>
      </c>
      <c r="K21" s="198"/>
    </row>
    <row r="22" spans="1:11" ht="69.75" customHeight="1" x14ac:dyDescent="0.25">
      <c r="A22" s="26" t="s">
        <v>137</v>
      </c>
      <c r="B22" s="358" t="s">
        <v>138</v>
      </c>
      <c r="C22" s="198"/>
      <c r="D22" s="208"/>
      <c r="E22" s="198"/>
      <c r="F22" s="208"/>
      <c r="G22" s="208"/>
      <c r="H22" s="208"/>
      <c r="I22" s="206"/>
      <c r="J22" s="209"/>
      <c r="K22" s="198"/>
    </row>
    <row r="23" spans="1:11" ht="69.75" customHeight="1" x14ac:dyDescent="0.25">
      <c r="A23" s="213">
        <v>1</v>
      </c>
      <c r="B23" s="410" t="s">
        <v>139</v>
      </c>
      <c r="C23" s="410"/>
      <c r="D23" s="410"/>
      <c r="E23" s="410"/>
      <c r="F23" s="410"/>
      <c r="G23" s="214"/>
      <c r="H23" s="214"/>
      <c r="I23" s="206"/>
      <c r="J23" s="209"/>
      <c r="K23" s="19" t="s">
        <v>140</v>
      </c>
    </row>
    <row r="24" spans="1:11" ht="99.75" customHeight="1" x14ac:dyDescent="0.25">
      <c r="A24" s="213" t="s">
        <v>141</v>
      </c>
      <c r="B24" s="359" t="s">
        <v>142</v>
      </c>
      <c r="C24" s="213"/>
      <c r="D24" s="214" t="s">
        <v>143</v>
      </c>
      <c r="E24" s="214" t="s">
        <v>120</v>
      </c>
      <c r="F24" s="214"/>
      <c r="G24" s="214"/>
      <c r="H24" s="214">
        <v>5</v>
      </c>
      <c r="I24" s="206">
        <f>+J21+1</f>
        <v>45942</v>
      </c>
      <c r="J24" s="209">
        <f t="shared" si="1"/>
        <v>45947</v>
      </c>
      <c r="K24" s="231" t="s">
        <v>144</v>
      </c>
    </row>
    <row r="25" spans="1:11" ht="99.75" customHeight="1" x14ac:dyDescent="0.25">
      <c r="A25" s="213" t="s">
        <v>145</v>
      </c>
      <c r="B25" s="360" t="s">
        <v>146</v>
      </c>
      <c r="C25" s="213"/>
      <c r="D25" s="214"/>
      <c r="E25" s="214"/>
      <c r="F25" s="214"/>
      <c r="G25" s="214"/>
      <c r="H25" s="214">
        <v>5</v>
      </c>
      <c r="I25" s="206">
        <f>+J24+1</f>
        <v>45948</v>
      </c>
      <c r="J25" s="209">
        <f t="shared" si="1"/>
        <v>45953</v>
      </c>
      <c r="K25" s="215" t="s">
        <v>147</v>
      </c>
    </row>
    <row r="26" spans="1:11" ht="99.75" customHeight="1" x14ac:dyDescent="0.25">
      <c r="A26" s="213" t="s">
        <v>148</v>
      </c>
      <c r="B26" s="360" t="s">
        <v>149</v>
      </c>
      <c r="C26" s="213"/>
      <c r="D26" s="214" t="s">
        <v>108</v>
      </c>
      <c r="E26" s="214" t="s">
        <v>120</v>
      </c>
      <c r="F26" s="214"/>
      <c r="G26" s="214"/>
      <c r="H26" s="214">
        <v>5</v>
      </c>
      <c r="I26" s="206">
        <f>+J25+1</f>
        <v>45954</v>
      </c>
      <c r="J26" s="209">
        <f t="shared" si="1"/>
        <v>45959</v>
      </c>
      <c r="K26" s="213" t="s">
        <v>150</v>
      </c>
    </row>
    <row r="27" spans="1:11" ht="69.75" customHeight="1" x14ac:dyDescent="0.25">
      <c r="A27" s="198">
        <v>2</v>
      </c>
      <c r="B27" s="357" t="s">
        <v>151</v>
      </c>
      <c r="C27" s="198"/>
      <c r="D27" s="208" t="s">
        <v>152</v>
      </c>
      <c r="E27" s="208" t="s">
        <v>153</v>
      </c>
      <c r="F27" s="208" t="s">
        <v>154</v>
      </c>
      <c r="G27" s="208" t="s">
        <v>108</v>
      </c>
      <c r="H27" s="208"/>
      <c r="I27" s="206"/>
      <c r="J27" s="209"/>
      <c r="K27" s="198"/>
    </row>
    <row r="28" spans="1:11" ht="69.75" customHeight="1" x14ac:dyDescent="0.25">
      <c r="A28" s="198" t="s">
        <v>155</v>
      </c>
      <c r="B28" s="357" t="s">
        <v>156</v>
      </c>
      <c r="C28" s="198"/>
      <c r="D28" s="208" t="s">
        <v>152</v>
      </c>
      <c r="E28" s="208"/>
      <c r="F28" s="208"/>
      <c r="G28" s="208"/>
      <c r="H28" s="216">
        <v>30</v>
      </c>
      <c r="I28" s="217">
        <f>+J26+1</f>
        <v>45960</v>
      </c>
      <c r="J28" s="209">
        <f t="shared" si="1"/>
        <v>45990</v>
      </c>
      <c r="K28" s="10" t="s">
        <v>157</v>
      </c>
    </row>
    <row r="29" spans="1:11" ht="69.75" customHeight="1" x14ac:dyDescent="0.25">
      <c r="A29" s="198" t="s">
        <v>158</v>
      </c>
      <c r="B29" s="357" t="s">
        <v>159</v>
      </c>
      <c r="C29" s="198"/>
      <c r="D29" s="208" t="s">
        <v>153</v>
      </c>
      <c r="E29" s="208" t="s">
        <v>160</v>
      </c>
      <c r="F29" s="208"/>
      <c r="G29" s="208"/>
      <c r="H29" s="216">
        <v>15</v>
      </c>
      <c r="I29" s="217">
        <f>+J28+1</f>
        <v>45991</v>
      </c>
      <c r="J29" s="209">
        <f t="shared" si="1"/>
        <v>46006</v>
      </c>
      <c r="K29" s="10" t="s">
        <v>161</v>
      </c>
    </row>
    <row r="30" spans="1:11" ht="69.75" customHeight="1" x14ac:dyDescent="0.25">
      <c r="A30" s="198" t="s">
        <v>162</v>
      </c>
      <c r="B30" s="357" t="s">
        <v>163</v>
      </c>
      <c r="C30" s="198"/>
      <c r="D30" s="208" t="s">
        <v>153</v>
      </c>
      <c r="E30" s="208"/>
      <c r="F30" s="208"/>
      <c r="G30" s="208" t="s">
        <v>108</v>
      </c>
      <c r="H30" s="216">
        <v>15</v>
      </c>
      <c r="I30" s="217">
        <f>+J29+1</f>
        <v>46007</v>
      </c>
      <c r="J30" s="209">
        <f t="shared" si="1"/>
        <v>46022</v>
      </c>
      <c r="K30" s="10" t="s">
        <v>164</v>
      </c>
    </row>
    <row r="31" spans="1:11" ht="69.75" customHeight="1" x14ac:dyDescent="0.25">
      <c r="A31" s="198">
        <v>3</v>
      </c>
      <c r="B31" s="357" t="s">
        <v>165</v>
      </c>
      <c r="C31" s="198"/>
      <c r="D31" s="208" t="s">
        <v>152</v>
      </c>
      <c r="E31" s="198"/>
      <c r="F31" s="208"/>
      <c r="G31" s="208"/>
      <c r="H31" s="208"/>
      <c r="I31" s="217"/>
      <c r="J31" s="209"/>
      <c r="K31" s="246"/>
    </row>
    <row r="32" spans="1:11" ht="123.75" customHeight="1" x14ac:dyDescent="0.25">
      <c r="A32" s="198" t="s">
        <v>166</v>
      </c>
      <c r="B32" s="357" t="s">
        <v>167</v>
      </c>
      <c r="C32" s="198"/>
      <c r="D32" s="208" t="s">
        <v>160</v>
      </c>
      <c r="E32" s="208" t="s">
        <v>168</v>
      </c>
      <c r="F32" s="208" t="s">
        <v>117</v>
      </c>
      <c r="G32" s="208"/>
      <c r="H32" s="208">
        <v>30</v>
      </c>
      <c r="I32" s="217">
        <f>+J30+1</f>
        <v>46023</v>
      </c>
      <c r="J32" s="209">
        <f t="shared" si="1"/>
        <v>46053</v>
      </c>
      <c r="K32" s="16" t="s">
        <v>169</v>
      </c>
    </row>
    <row r="33" spans="1:11" ht="69.75" customHeight="1" x14ac:dyDescent="0.25">
      <c r="A33" s="198" t="s">
        <v>170</v>
      </c>
      <c r="B33" s="357" t="s">
        <v>171</v>
      </c>
      <c r="C33" s="198"/>
      <c r="D33" s="208" t="s">
        <v>172</v>
      </c>
      <c r="E33" s="219"/>
      <c r="F33" s="208" t="s">
        <v>117</v>
      </c>
      <c r="G33" s="208"/>
      <c r="H33" s="208">
        <v>30</v>
      </c>
      <c r="I33" s="217">
        <f t="shared" ref="I33:I45" si="3">+J32+1</f>
        <v>46054</v>
      </c>
      <c r="J33" s="209">
        <f t="shared" si="1"/>
        <v>46084</v>
      </c>
      <c r="K33" s="10" t="s">
        <v>173</v>
      </c>
    </row>
    <row r="34" spans="1:11" ht="69.75" customHeight="1" x14ac:dyDescent="0.25">
      <c r="A34" s="198" t="s">
        <v>174</v>
      </c>
      <c r="B34" s="357" t="s">
        <v>175</v>
      </c>
      <c r="C34" s="198"/>
      <c r="D34" s="208" t="s">
        <v>160</v>
      </c>
      <c r="E34" s="219"/>
      <c r="F34" s="208"/>
      <c r="G34" s="208"/>
      <c r="H34" s="208">
        <v>1</v>
      </c>
      <c r="I34" s="217">
        <f t="shared" si="3"/>
        <v>46085</v>
      </c>
      <c r="J34" s="209">
        <f t="shared" si="1"/>
        <v>46086</v>
      </c>
      <c r="K34" s="10" t="s">
        <v>176</v>
      </c>
    </row>
    <row r="35" spans="1:11" ht="69.75" customHeight="1" x14ac:dyDescent="0.25">
      <c r="A35" s="198" t="s">
        <v>177</v>
      </c>
      <c r="B35" s="357" t="s">
        <v>178</v>
      </c>
      <c r="C35" s="198"/>
      <c r="D35" s="208" t="s">
        <v>160</v>
      </c>
      <c r="E35" s="219"/>
      <c r="F35" s="208" t="s">
        <v>117</v>
      </c>
      <c r="G35" s="208"/>
      <c r="H35" s="208">
        <v>5</v>
      </c>
      <c r="I35" s="217">
        <f t="shared" si="3"/>
        <v>46087</v>
      </c>
      <c r="J35" s="209">
        <f t="shared" si="1"/>
        <v>46092</v>
      </c>
      <c r="K35" s="10" t="s">
        <v>179</v>
      </c>
    </row>
    <row r="36" spans="1:11" ht="69.75" customHeight="1" x14ac:dyDescent="0.25">
      <c r="A36" s="198" t="s">
        <v>180</v>
      </c>
      <c r="B36" s="357" t="s">
        <v>181</v>
      </c>
      <c r="C36" s="198"/>
      <c r="D36" s="208" t="s">
        <v>117</v>
      </c>
      <c r="E36" s="219"/>
      <c r="F36" s="208"/>
      <c r="G36" s="208"/>
      <c r="H36" s="208">
        <v>5</v>
      </c>
      <c r="I36" s="217">
        <f t="shared" si="3"/>
        <v>46093</v>
      </c>
      <c r="J36" s="209">
        <f t="shared" si="1"/>
        <v>46098</v>
      </c>
      <c r="K36" s="10" t="s">
        <v>182</v>
      </c>
    </row>
    <row r="37" spans="1:11" ht="69.75" customHeight="1" x14ac:dyDescent="0.25">
      <c r="A37" s="198" t="s">
        <v>183</v>
      </c>
      <c r="B37" s="357" t="s">
        <v>184</v>
      </c>
      <c r="C37" s="198"/>
      <c r="D37" s="208" t="s">
        <v>117</v>
      </c>
      <c r="E37" s="219"/>
      <c r="F37" s="208"/>
      <c r="G37" s="208" t="s">
        <v>108</v>
      </c>
      <c r="H37" s="208">
        <v>5</v>
      </c>
      <c r="I37" s="217">
        <f t="shared" si="3"/>
        <v>46099</v>
      </c>
      <c r="J37" s="209">
        <f t="shared" si="1"/>
        <v>46104</v>
      </c>
      <c r="K37" s="10" t="s">
        <v>185</v>
      </c>
    </row>
    <row r="38" spans="1:11" ht="69.75" customHeight="1" x14ac:dyDescent="0.25">
      <c r="A38" s="198" t="s">
        <v>186</v>
      </c>
      <c r="B38" s="357" t="s">
        <v>187</v>
      </c>
      <c r="C38" s="198"/>
      <c r="D38" s="208" t="s">
        <v>160</v>
      </c>
      <c r="E38" s="198"/>
      <c r="F38" s="208" t="s">
        <v>117</v>
      </c>
      <c r="G38" s="208"/>
      <c r="H38" s="208">
        <v>1</v>
      </c>
      <c r="I38" s="217">
        <f t="shared" si="3"/>
        <v>46105</v>
      </c>
      <c r="J38" s="209">
        <f t="shared" si="1"/>
        <v>46106</v>
      </c>
      <c r="K38" s="10" t="s">
        <v>188</v>
      </c>
    </row>
    <row r="39" spans="1:11" ht="69.75" customHeight="1" x14ac:dyDescent="0.25">
      <c r="A39" s="198" t="s">
        <v>189</v>
      </c>
      <c r="B39" s="357" t="s">
        <v>190</v>
      </c>
      <c r="C39" s="198"/>
      <c r="D39" s="208" t="s">
        <v>160</v>
      </c>
      <c r="E39" s="208"/>
      <c r="F39" s="208" t="s">
        <v>117</v>
      </c>
      <c r="G39" s="208"/>
      <c r="H39" s="208">
        <v>5</v>
      </c>
      <c r="I39" s="217">
        <f t="shared" si="3"/>
        <v>46107</v>
      </c>
      <c r="J39" s="209">
        <f t="shared" si="1"/>
        <v>46112</v>
      </c>
      <c r="K39" s="10" t="s">
        <v>191</v>
      </c>
    </row>
    <row r="40" spans="1:11" ht="69.75" customHeight="1" x14ac:dyDescent="0.25">
      <c r="A40" s="198" t="s">
        <v>192</v>
      </c>
      <c r="B40" s="357" t="s">
        <v>193</v>
      </c>
      <c r="C40" s="198"/>
      <c r="D40" s="208" t="s">
        <v>160</v>
      </c>
      <c r="E40" s="208" t="s">
        <v>117</v>
      </c>
      <c r="F40" s="208"/>
      <c r="G40" s="208"/>
      <c r="H40" s="208">
        <v>5</v>
      </c>
      <c r="I40" s="217">
        <f t="shared" si="3"/>
        <v>46113</v>
      </c>
      <c r="J40" s="209">
        <f t="shared" si="1"/>
        <v>46118</v>
      </c>
      <c r="K40" s="10" t="s">
        <v>194</v>
      </c>
    </row>
    <row r="41" spans="1:11" ht="69.75" customHeight="1" x14ac:dyDescent="0.25">
      <c r="A41" s="198" t="s">
        <v>195</v>
      </c>
      <c r="B41" s="357" t="s">
        <v>196</v>
      </c>
      <c r="C41" s="198"/>
      <c r="D41" s="208" t="s">
        <v>117</v>
      </c>
      <c r="E41" s="208" t="s">
        <v>197</v>
      </c>
      <c r="F41" s="208"/>
      <c r="G41" s="208"/>
      <c r="H41" s="208">
        <v>5</v>
      </c>
      <c r="I41" s="217">
        <f t="shared" si="3"/>
        <v>46119</v>
      </c>
      <c r="J41" s="209">
        <f t="shared" si="1"/>
        <v>46124</v>
      </c>
      <c r="K41" s="10" t="s">
        <v>198</v>
      </c>
    </row>
    <row r="42" spans="1:11" ht="69.75" customHeight="1" x14ac:dyDescent="0.25">
      <c r="A42" s="198" t="s">
        <v>199</v>
      </c>
      <c r="B42" s="357" t="s">
        <v>200</v>
      </c>
      <c r="C42" s="198"/>
      <c r="D42" s="208" t="s">
        <v>117</v>
      </c>
      <c r="E42" s="208"/>
      <c r="F42" s="208"/>
      <c r="G42" s="208" t="s">
        <v>108</v>
      </c>
      <c r="H42" s="208">
        <v>5</v>
      </c>
      <c r="I42" s="217">
        <f t="shared" si="3"/>
        <v>46125</v>
      </c>
      <c r="J42" s="209">
        <f t="shared" si="1"/>
        <v>46130</v>
      </c>
      <c r="K42" s="10" t="s">
        <v>194</v>
      </c>
    </row>
    <row r="43" spans="1:11" ht="69.75" customHeight="1" x14ac:dyDescent="0.25">
      <c r="A43" s="27" t="s">
        <v>201</v>
      </c>
      <c r="B43" s="357" t="s">
        <v>202</v>
      </c>
      <c r="C43" s="198"/>
      <c r="D43" s="208" t="s">
        <v>160</v>
      </c>
      <c r="E43" s="208"/>
      <c r="F43" s="208"/>
      <c r="G43" s="208"/>
      <c r="H43" s="208">
        <v>1</v>
      </c>
      <c r="I43" s="217">
        <f t="shared" si="3"/>
        <v>46131</v>
      </c>
      <c r="J43" s="209">
        <f t="shared" si="1"/>
        <v>46132</v>
      </c>
      <c r="K43" s="10" t="s">
        <v>203</v>
      </c>
    </row>
    <row r="44" spans="1:11" ht="69.75" customHeight="1" x14ac:dyDescent="0.25">
      <c r="A44" s="27">
        <v>4</v>
      </c>
      <c r="B44" s="357" t="s">
        <v>204</v>
      </c>
      <c r="C44" s="198"/>
      <c r="D44" s="208" t="s">
        <v>160</v>
      </c>
      <c r="E44" s="198" t="s">
        <v>205</v>
      </c>
      <c r="F44" s="208" t="s">
        <v>206</v>
      </c>
      <c r="G44" s="208"/>
      <c r="H44" s="208">
        <v>10</v>
      </c>
      <c r="I44" s="217">
        <f t="shared" si="3"/>
        <v>46133</v>
      </c>
      <c r="J44" s="209">
        <f t="shared" si="1"/>
        <v>46143</v>
      </c>
      <c r="K44" s="10" t="s">
        <v>207</v>
      </c>
    </row>
    <row r="45" spans="1:11" ht="69.75" customHeight="1" x14ac:dyDescent="0.25">
      <c r="A45" s="27">
        <v>5</v>
      </c>
      <c r="B45" s="357" t="s">
        <v>208</v>
      </c>
      <c r="C45" s="198"/>
      <c r="D45" s="208" t="s">
        <v>160</v>
      </c>
      <c r="E45" s="198" t="s">
        <v>205</v>
      </c>
      <c r="F45" s="208" t="s">
        <v>206</v>
      </c>
      <c r="G45" s="208"/>
      <c r="H45" s="208">
        <v>5</v>
      </c>
      <c r="I45" s="217">
        <f t="shared" si="3"/>
        <v>46144</v>
      </c>
      <c r="J45" s="209">
        <f t="shared" si="1"/>
        <v>46149</v>
      </c>
      <c r="K45" s="10" t="s">
        <v>209</v>
      </c>
    </row>
  </sheetData>
  <mergeCells count="12">
    <mergeCell ref="K5:K6"/>
    <mergeCell ref="B23:F23"/>
    <mergeCell ref="A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2" manualBreakCount="2">
    <brk id="17" max="10" man="1"/>
    <brk id="2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activeCell="A2" sqref="A2:K2"/>
    </sheetView>
  </sheetViews>
  <sheetFormatPr defaultColWidth="10.85546875" defaultRowHeight="16.5" x14ac:dyDescent="0.25"/>
  <cols>
    <col min="1" max="1" width="5.85546875" style="1" customWidth="1"/>
    <col min="2" max="2" width="58.5703125" style="186" customWidth="1"/>
    <col min="3" max="5" width="10.85546875" style="1"/>
    <col min="6" max="6" width="11.85546875" style="66" customWidth="1"/>
    <col min="7" max="7" width="10.85546875" style="1"/>
    <col min="8" max="8" width="10.85546875" style="63"/>
    <col min="9" max="9" width="14.42578125" style="63" customWidth="1"/>
    <col min="10" max="10" width="16.7109375" style="63" customWidth="1"/>
    <col min="11" max="11" width="51" style="1" customWidth="1"/>
    <col min="12" max="16384" width="10.85546875" style="1"/>
  </cols>
  <sheetData>
    <row r="1" spans="1:11" s="64" customFormat="1" ht="18.75" x14ac:dyDescent="0.3">
      <c r="B1" s="394" t="s">
        <v>564</v>
      </c>
      <c r="C1" s="394"/>
      <c r="D1" s="394"/>
      <c r="E1" s="394"/>
      <c r="F1" s="394"/>
      <c r="G1" s="394"/>
      <c r="H1" s="394"/>
      <c r="I1" s="394"/>
      <c r="J1" s="394"/>
      <c r="K1" s="394"/>
    </row>
    <row r="2" spans="1:11" s="64" customFormat="1" ht="48" customHeight="1" x14ac:dyDescent="0.35">
      <c r="A2" s="402" t="s">
        <v>232</v>
      </c>
      <c r="B2" s="402"/>
      <c r="C2" s="402"/>
      <c r="D2" s="402"/>
      <c r="E2" s="402"/>
      <c r="F2" s="402"/>
      <c r="G2" s="402"/>
      <c r="H2" s="402"/>
      <c r="I2" s="402"/>
      <c r="J2" s="402"/>
      <c r="K2" s="402"/>
    </row>
    <row r="3" spans="1:11" s="64" customFormat="1" ht="66" customHeight="1" x14ac:dyDescent="0.3">
      <c r="A3" s="30"/>
      <c r="B3" s="176"/>
      <c r="C3" s="403" t="s">
        <v>233</v>
      </c>
      <c r="D3" s="403"/>
      <c r="E3" s="403"/>
      <c r="F3" s="403"/>
      <c r="G3" s="403"/>
      <c r="H3" s="403"/>
      <c r="I3" s="403"/>
      <c r="J3" s="403"/>
      <c r="K3" s="30"/>
    </row>
    <row r="4" spans="1:11" ht="15.75" x14ac:dyDescent="0.25">
      <c r="A4" s="397"/>
      <c r="B4" s="397"/>
      <c r="C4" s="397"/>
      <c r="D4" s="397"/>
      <c r="E4" s="397"/>
      <c r="F4" s="397"/>
      <c r="G4" s="397"/>
      <c r="H4" s="397"/>
      <c r="I4" s="397"/>
      <c r="J4" s="397"/>
      <c r="K4" s="397"/>
    </row>
    <row r="5" spans="1:11" ht="15" customHeight="1" x14ac:dyDescent="0.25">
      <c r="A5" s="390" t="s">
        <v>1</v>
      </c>
      <c r="B5" s="389" t="s">
        <v>92</v>
      </c>
      <c r="C5" s="390" t="s">
        <v>93</v>
      </c>
      <c r="D5" s="390" t="s">
        <v>94</v>
      </c>
      <c r="E5" s="390"/>
      <c r="F5" s="390"/>
      <c r="G5" s="390" t="s">
        <v>95</v>
      </c>
      <c r="H5" s="398" t="s">
        <v>96</v>
      </c>
      <c r="I5" s="398"/>
      <c r="J5" s="398"/>
      <c r="K5" s="390" t="s">
        <v>97</v>
      </c>
    </row>
    <row r="6" spans="1:11" ht="49.15" customHeight="1" x14ac:dyDescent="0.25">
      <c r="A6" s="390"/>
      <c r="B6" s="389"/>
      <c r="C6" s="390"/>
      <c r="D6" s="26" t="s">
        <v>98</v>
      </c>
      <c r="E6" s="26" t="s">
        <v>99</v>
      </c>
      <c r="F6" s="26" t="s">
        <v>100</v>
      </c>
      <c r="G6" s="390"/>
      <c r="H6" s="67" t="s">
        <v>96</v>
      </c>
      <c r="I6" s="67" t="s">
        <v>101</v>
      </c>
      <c r="J6" s="67" t="s">
        <v>102</v>
      </c>
      <c r="K6" s="390"/>
    </row>
    <row r="7" spans="1:11" x14ac:dyDescent="0.25">
      <c r="A7" s="26" t="s">
        <v>103</v>
      </c>
      <c r="B7" s="7" t="s">
        <v>234</v>
      </c>
      <c r="C7" s="26"/>
      <c r="D7" s="26"/>
      <c r="E7" s="26"/>
      <c r="F7" s="26"/>
      <c r="G7" s="26"/>
      <c r="H7" s="33"/>
      <c r="I7" s="33"/>
      <c r="J7" s="33"/>
      <c r="K7" s="26"/>
    </row>
    <row r="8" spans="1:11" ht="45" x14ac:dyDescent="0.25">
      <c r="A8" s="198">
        <v>1</v>
      </c>
      <c r="B8" s="203" t="s">
        <v>116</v>
      </c>
      <c r="C8" s="77" t="s">
        <v>741</v>
      </c>
      <c r="D8" s="208" t="s">
        <v>9</v>
      </c>
      <c r="E8" s="198" t="s">
        <v>117</v>
      </c>
      <c r="F8" s="198"/>
      <c r="G8" s="198" t="s">
        <v>118</v>
      </c>
      <c r="H8" s="33">
        <v>15</v>
      </c>
      <c r="I8" s="236"/>
      <c r="J8" s="236"/>
      <c r="K8" s="26"/>
    </row>
    <row r="9" spans="1:11" ht="49.5" x14ac:dyDescent="0.25">
      <c r="A9" s="198">
        <v>2</v>
      </c>
      <c r="B9" s="203" t="s">
        <v>119</v>
      </c>
      <c r="C9" s="77" t="s">
        <v>741</v>
      </c>
      <c r="D9" s="198" t="s">
        <v>120</v>
      </c>
      <c r="E9" s="208" t="s">
        <v>9</v>
      </c>
      <c r="F9" s="198" t="s">
        <v>121</v>
      </c>
      <c r="G9" s="198" t="s">
        <v>108</v>
      </c>
      <c r="H9" s="33">
        <v>20</v>
      </c>
      <c r="I9" s="236"/>
      <c r="J9" s="236"/>
      <c r="K9" s="26"/>
    </row>
    <row r="10" spans="1:11" ht="33" x14ac:dyDescent="0.25">
      <c r="A10" s="198">
        <v>3</v>
      </c>
      <c r="B10" s="203" t="s">
        <v>122</v>
      </c>
      <c r="C10" s="210"/>
      <c r="D10" s="208" t="s">
        <v>121</v>
      </c>
      <c r="E10" s="198" t="s">
        <v>120</v>
      </c>
      <c r="F10" s="198" t="s">
        <v>123</v>
      </c>
      <c r="G10" s="198" t="s">
        <v>118</v>
      </c>
      <c r="H10" s="33">
        <v>10</v>
      </c>
      <c r="I10" s="236">
        <v>45829</v>
      </c>
      <c r="J10" s="42">
        <f t="shared" ref="J10:J11" si="0">IFERROR(DATE(YEAR(I10),MONTH(I10),DAY(I10))+H10,"0")</f>
        <v>45839</v>
      </c>
      <c r="K10" s="26"/>
    </row>
    <row r="11" spans="1:11" ht="33" x14ac:dyDescent="0.25">
      <c r="A11" s="198">
        <v>4</v>
      </c>
      <c r="B11" s="203" t="s">
        <v>124</v>
      </c>
      <c r="C11" s="198"/>
      <c r="D11" s="208" t="s">
        <v>108</v>
      </c>
      <c r="E11" s="198"/>
      <c r="F11" s="198"/>
      <c r="G11" s="198" t="s">
        <v>118</v>
      </c>
      <c r="H11" s="33">
        <v>10</v>
      </c>
      <c r="I11" s="236">
        <f>+J10+1</f>
        <v>45840</v>
      </c>
      <c r="J11" s="42">
        <f t="shared" si="0"/>
        <v>45850</v>
      </c>
      <c r="K11" s="211"/>
    </row>
    <row r="12" spans="1:11" x14ac:dyDescent="0.25">
      <c r="A12" s="26" t="s">
        <v>114</v>
      </c>
      <c r="B12" s="356" t="s">
        <v>126</v>
      </c>
      <c r="C12" s="26"/>
      <c r="D12" s="208"/>
      <c r="E12" s="26"/>
      <c r="F12" s="26"/>
      <c r="G12" s="198"/>
      <c r="H12" s="33"/>
      <c r="I12" s="236"/>
      <c r="J12" s="236"/>
      <c r="K12" s="26"/>
    </row>
    <row r="13" spans="1:11" ht="75.75" customHeight="1" x14ac:dyDescent="0.25">
      <c r="A13" s="198">
        <v>1</v>
      </c>
      <c r="B13" s="357" t="s">
        <v>127</v>
      </c>
      <c r="C13" s="198"/>
      <c r="D13" s="212" t="s">
        <v>623</v>
      </c>
      <c r="E13" s="198" t="s">
        <v>117</v>
      </c>
      <c r="F13" s="198" t="s">
        <v>129</v>
      </c>
      <c r="G13" s="198" t="s">
        <v>108</v>
      </c>
      <c r="H13" s="237">
        <v>1</v>
      </c>
      <c r="I13" s="235">
        <f>+J11+1</f>
        <v>45851</v>
      </c>
      <c r="J13" s="236">
        <f t="shared" ref="J13:J41" si="1">IFERROR(DATE(YEAR(I13),MONTH(I13),DAY(I13))+H13,"0")</f>
        <v>45852</v>
      </c>
      <c r="K13" s="198"/>
    </row>
    <row r="14" spans="1:11" ht="75.75" customHeight="1" x14ac:dyDescent="0.25">
      <c r="A14" s="198">
        <v>2</v>
      </c>
      <c r="B14" s="357" t="s">
        <v>130</v>
      </c>
      <c r="C14" s="198"/>
      <c r="D14" s="212" t="s">
        <v>622</v>
      </c>
      <c r="E14" s="198" t="s">
        <v>117</v>
      </c>
      <c r="F14" s="208" t="s">
        <v>129</v>
      </c>
      <c r="G14" s="198"/>
      <c r="H14" s="237">
        <v>10</v>
      </c>
      <c r="I14" s="235">
        <f>+J13+1</f>
        <v>45853</v>
      </c>
      <c r="J14" s="236">
        <f t="shared" si="1"/>
        <v>45863</v>
      </c>
      <c r="K14" s="198"/>
    </row>
    <row r="15" spans="1:11" ht="75.75" customHeight="1" x14ac:dyDescent="0.25">
      <c r="A15" s="198">
        <v>3</v>
      </c>
      <c r="B15" s="357" t="s">
        <v>132</v>
      </c>
      <c r="C15" s="198"/>
      <c r="D15" s="208" t="s">
        <v>117</v>
      </c>
      <c r="E15" s="198" t="s">
        <v>133</v>
      </c>
      <c r="F15" s="208" t="s">
        <v>129</v>
      </c>
      <c r="G15" s="198" t="s">
        <v>108</v>
      </c>
      <c r="H15" s="237">
        <v>35</v>
      </c>
      <c r="I15" s="235">
        <f t="shared" ref="I15:I17" si="2">+J14+1</f>
        <v>45864</v>
      </c>
      <c r="J15" s="236">
        <f t="shared" si="1"/>
        <v>45899</v>
      </c>
      <c r="K15" s="198"/>
    </row>
    <row r="16" spans="1:11" ht="75.75" customHeight="1" x14ac:dyDescent="0.25">
      <c r="A16" s="198">
        <v>4</v>
      </c>
      <c r="B16" s="357" t="s">
        <v>134</v>
      </c>
      <c r="C16" s="198"/>
      <c r="D16" s="208" t="s">
        <v>121</v>
      </c>
      <c r="E16" s="208" t="s">
        <v>9</v>
      </c>
      <c r="F16" s="208" t="s">
        <v>129</v>
      </c>
      <c r="G16" s="198" t="s">
        <v>135</v>
      </c>
      <c r="H16" s="237">
        <v>30</v>
      </c>
      <c r="I16" s="235">
        <f t="shared" si="2"/>
        <v>45900</v>
      </c>
      <c r="J16" s="236">
        <f t="shared" si="1"/>
        <v>45930</v>
      </c>
      <c r="K16" s="198"/>
    </row>
    <row r="17" spans="1:11" ht="75.75" customHeight="1" x14ac:dyDescent="0.25">
      <c r="A17" s="198">
        <v>5</v>
      </c>
      <c r="B17" s="357" t="s">
        <v>136</v>
      </c>
      <c r="C17" s="198"/>
      <c r="D17" s="208" t="s">
        <v>121</v>
      </c>
      <c r="E17" s="198" t="s">
        <v>117</v>
      </c>
      <c r="F17" s="208"/>
      <c r="G17" s="198"/>
      <c r="H17" s="237">
        <v>10</v>
      </c>
      <c r="I17" s="235">
        <f t="shared" si="2"/>
        <v>45931</v>
      </c>
      <c r="J17" s="236">
        <f t="shared" si="1"/>
        <v>45941</v>
      </c>
      <c r="K17" s="198"/>
    </row>
    <row r="18" spans="1:11" x14ac:dyDescent="0.25">
      <c r="A18" s="26" t="s">
        <v>125</v>
      </c>
      <c r="B18" s="358" t="s">
        <v>138</v>
      </c>
      <c r="C18" s="198"/>
      <c r="D18" s="208"/>
      <c r="E18" s="198"/>
      <c r="F18" s="208"/>
      <c r="G18" s="208"/>
      <c r="H18" s="237"/>
      <c r="I18" s="235"/>
      <c r="J18" s="236"/>
      <c r="K18" s="198"/>
    </row>
    <row r="19" spans="1:11" ht="33.75" customHeight="1" x14ac:dyDescent="0.25">
      <c r="A19" s="213">
        <v>1</v>
      </c>
      <c r="B19" s="415" t="s">
        <v>468</v>
      </c>
      <c r="C19" s="415"/>
      <c r="D19" s="415"/>
      <c r="E19" s="415"/>
      <c r="F19" s="415"/>
      <c r="G19" s="214"/>
      <c r="H19" s="238"/>
      <c r="I19" s="235"/>
      <c r="J19" s="236"/>
      <c r="K19" s="19" t="s">
        <v>140</v>
      </c>
    </row>
    <row r="20" spans="1:11" ht="127.5" x14ac:dyDescent="0.25">
      <c r="A20" s="213" t="s">
        <v>141</v>
      </c>
      <c r="B20" s="359" t="s">
        <v>142</v>
      </c>
      <c r="C20" s="213"/>
      <c r="D20" s="214" t="s">
        <v>143</v>
      </c>
      <c r="E20" s="214" t="s">
        <v>120</v>
      </c>
      <c r="F20" s="214"/>
      <c r="G20" s="214"/>
      <c r="H20" s="238">
        <v>5</v>
      </c>
      <c r="I20" s="235">
        <f>+J17+1</f>
        <v>45942</v>
      </c>
      <c r="J20" s="236">
        <f t="shared" si="1"/>
        <v>45947</v>
      </c>
      <c r="K20" s="231" t="s">
        <v>144</v>
      </c>
    </row>
    <row r="21" spans="1:11" ht="89.25" x14ac:dyDescent="0.25">
      <c r="A21" s="213" t="s">
        <v>145</v>
      </c>
      <c r="B21" s="360" t="s">
        <v>146</v>
      </c>
      <c r="C21" s="213"/>
      <c r="D21" s="214"/>
      <c r="E21" s="214"/>
      <c r="F21" s="214"/>
      <c r="G21" s="214"/>
      <c r="H21" s="238">
        <v>5</v>
      </c>
      <c r="I21" s="235">
        <f>+J20+1</f>
        <v>45948</v>
      </c>
      <c r="J21" s="236">
        <f t="shared" si="1"/>
        <v>45953</v>
      </c>
      <c r="K21" s="215" t="s">
        <v>147</v>
      </c>
    </row>
    <row r="22" spans="1:11" ht="76.5" x14ac:dyDescent="0.25">
      <c r="A22" s="213" t="s">
        <v>148</v>
      </c>
      <c r="B22" s="360" t="s">
        <v>149</v>
      </c>
      <c r="C22" s="213"/>
      <c r="D22" s="214" t="s">
        <v>108</v>
      </c>
      <c r="E22" s="214" t="s">
        <v>120</v>
      </c>
      <c r="F22" s="214"/>
      <c r="G22" s="214"/>
      <c r="H22" s="238">
        <v>5</v>
      </c>
      <c r="I22" s="235">
        <f>+J21+1</f>
        <v>45954</v>
      </c>
      <c r="J22" s="236">
        <f t="shared" si="1"/>
        <v>45959</v>
      </c>
      <c r="K22" s="213" t="s">
        <v>150</v>
      </c>
    </row>
    <row r="23" spans="1:11" ht="60" x14ac:dyDescent="0.25">
      <c r="A23" s="198">
        <v>2</v>
      </c>
      <c r="B23" s="357" t="s">
        <v>151</v>
      </c>
      <c r="C23" s="198"/>
      <c r="D23" s="208" t="s">
        <v>152</v>
      </c>
      <c r="E23" s="208" t="s">
        <v>153</v>
      </c>
      <c r="F23" s="208" t="s">
        <v>154</v>
      </c>
      <c r="G23" s="208" t="s">
        <v>108</v>
      </c>
      <c r="H23" s="237"/>
      <c r="I23" s="235"/>
      <c r="J23" s="236"/>
      <c r="K23" s="10"/>
    </row>
    <row r="24" spans="1:11" ht="60" x14ac:dyDescent="0.25">
      <c r="A24" s="198" t="s">
        <v>155</v>
      </c>
      <c r="B24" s="357" t="s">
        <v>156</v>
      </c>
      <c r="C24" s="198"/>
      <c r="D24" s="208" t="s">
        <v>152</v>
      </c>
      <c r="E24" s="208"/>
      <c r="F24" s="208"/>
      <c r="G24" s="208"/>
      <c r="H24" s="239">
        <v>30</v>
      </c>
      <c r="I24" s="240">
        <f>+J22+1</f>
        <v>45960</v>
      </c>
      <c r="J24" s="236">
        <f t="shared" si="1"/>
        <v>45990</v>
      </c>
      <c r="K24" s="10" t="s">
        <v>157</v>
      </c>
    </row>
    <row r="25" spans="1:11" ht="45" customHeight="1" x14ac:dyDescent="0.25">
      <c r="A25" s="198" t="s">
        <v>158</v>
      </c>
      <c r="B25" s="357" t="s">
        <v>159</v>
      </c>
      <c r="C25" s="198"/>
      <c r="D25" s="208" t="s">
        <v>153</v>
      </c>
      <c r="E25" s="208" t="s">
        <v>160</v>
      </c>
      <c r="F25" s="208"/>
      <c r="G25" s="208"/>
      <c r="H25" s="239">
        <v>15</v>
      </c>
      <c r="I25" s="240">
        <f>+J24+1</f>
        <v>45991</v>
      </c>
      <c r="J25" s="236">
        <f t="shared" si="1"/>
        <v>46006</v>
      </c>
      <c r="K25" s="10" t="s">
        <v>161</v>
      </c>
    </row>
    <row r="26" spans="1:11" ht="45" customHeight="1" x14ac:dyDescent="0.25">
      <c r="A26" s="198" t="s">
        <v>162</v>
      </c>
      <c r="B26" s="357" t="s">
        <v>163</v>
      </c>
      <c r="C26" s="198"/>
      <c r="D26" s="208" t="s">
        <v>153</v>
      </c>
      <c r="E26" s="208"/>
      <c r="F26" s="208"/>
      <c r="G26" s="208" t="s">
        <v>108</v>
      </c>
      <c r="H26" s="239">
        <v>15</v>
      </c>
      <c r="I26" s="240">
        <f t="shared" ref="I26:I41" si="3">+J25+1</f>
        <v>46007</v>
      </c>
      <c r="J26" s="236">
        <f t="shared" si="1"/>
        <v>46022</v>
      </c>
      <c r="K26" s="10" t="s">
        <v>164</v>
      </c>
    </row>
    <row r="27" spans="1:11" ht="60" x14ac:dyDescent="0.25">
      <c r="A27" s="198">
        <v>3</v>
      </c>
      <c r="B27" s="357" t="s">
        <v>165</v>
      </c>
      <c r="C27" s="198"/>
      <c r="D27" s="208" t="s">
        <v>152</v>
      </c>
      <c r="E27" s="198"/>
      <c r="F27" s="208"/>
      <c r="G27" s="208"/>
      <c r="H27" s="237"/>
      <c r="I27" s="240"/>
      <c r="J27" s="236"/>
      <c r="K27" s="10"/>
    </row>
    <row r="28" spans="1:11" ht="126" customHeight="1" x14ac:dyDescent="0.25">
      <c r="A28" s="198" t="s">
        <v>166</v>
      </c>
      <c r="B28" s="357" t="s">
        <v>167</v>
      </c>
      <c r="C28" s="198"/>
      <c r="D28" s="208" t="s">
        <v>160</v>
      </c>
      <c r="E28" s="208" t="s">
        <v>168</v>
      </c>
      <c r="F28" s="208" t="s">
        <v>117</v>
      </c>
      <c r="G28" s="208"/>
      <c r="H28" s="237">
        <v>30</v>
      </c>
      <c r="I28" s="240">
        <f>+J26+1</f>
        <v>46023</v>
      </c>
      <c r="J28" s="236">
        <f t="shared" si="1"/>
        <v>46053</v>
      </c>
      <c r="K28" s="203" t="s">
        <v>169</v>
      </c>
    </row>
    <row r="29" spans="1:11" ht="46.5" customHeight="1" x14ac:dyDescent="0.25">
      <c r="A29" s="198" t="s">
        <v>170</v>
      </c>
      <c r="B29" s="357" t="s">
        <v>171</v>
      </c>
      <c r="C29" s="198"/>
      <c r="D29" s="208" t="s">
        <v>172</v>
      </c>
      <c r="E29" s="219"/>
      <c r="F29" s="208" t="s">
        <v>117</v>
      </c>
      <c r="G29" s="208"/>
      <c r="H29" s="237">
        <v>30</v>
      </c>
      <c r="I29" s="240">
        <f t="shared" si="3"/>
        <v>46054</v>
      </c>
      <c r="J29" s="236">
        <f t="shared" si="1"/>
        <v>46084</v>
      </c>
      <c r="K29" s="10" t="s">
        <v>173</v>
      </c>
    </row>
    <row r="30" spans="1:11" ht="46.5" customHeight="1" x14ac:dyDescent="0.25">
      <c r="A30" s="198" t="s">
        <v>174</v>
      </c>
      <c r="B30" s="357" t="s">
        <v>175</v>
      </c>
      <c r="C30" s="198"/>
      <c r="D30" s="208" t="s">
        <v>160</v>
      </c>
      <c r="E30" s="219"/>
      <c r="F30" s="208"/>
      <c r="G30" s="208"/>
      <c r="H30" s="237">
        <v>1</v>
      </c>
      <c r="I30" s="240">
        <f t="shared" si="3"/>
        <v>46085</v>
      </c>
      <c r="J30" s="236">
        <f t="shared" si="1"/>
        <v>46086</v>
      </c>
      <c r="K30" s="10" t="s">
        <v>176</v>
      </c>
    </row>
    <row r="31" spans="1:11" ht="46.5" customHeight="1" x14ac:dyDescent="0.25">
      <c r="A31" s="198" t="s">
        <v>177</v>
      </c>
      <c r="B31" s="357" t="s">
        <v>178</v>
      </c>
      <c r="C31" s="198"/>
      <c r="D31" s="208" t="s">
        <v>160</v>
      </c>
      <c r="E31" s="219"/>
      <c r="F31" s="208" t="s">
        <v>117</v>
      </c>
      <c r="G31" s="208"/>
      <c r="H31" s="237">
        <v>5</v>
      </c>
      <c r="I31" s="240">
        <f t="shared" si="3"/>
        <v>46087</v>
      </c>
      <c r="J31" s="236">
        <f t="shared" si="1"/>
        <v>46092</v>
      </c>
      <c r="K31" s="10" t="s">
        <v>179</v>
      </c>
    </row>
    <row r="32" spans="1:11" ht="46.5" customHeight="1" x14ac:dyDescent="0.25">
      <c r="A32" s="198" t="s">
        <v>180</v>
      </c>
      <c r="B32" s="357" t="s">
        <v>181</v>
      </c>
      <c r="C32" s="198"/>
      <c r="D32" s="208" t="s">
        <v>117</v>
      </c>
      <c r="E32" s="219"/>
      <c r="F32" s="208"/>
      <c r="G32" s="208"/>
      <c r="H32" s="237">
        <v>5</v>
      </c>
      <c r="I32" s="240">
        <f t="shared" si="3"/>
        <v>46093</v>
      </c>
      <c r="J32" s="236">
        <f t="shared" si="1"/>
        <v>46098</v>
      </c>
      <c r="K32" s="10" t="s">
        <v>182</v>
      </c>
    </row>
    <row r="33" spans="1:11" ht="75" customHeight="1" x14ac:dyDescent="0.25">
      <c r="A33" s="198" t="s">
        <v>183</v>
      </c>
      <c r="B33" s="357" t="s">
        <v>184</v>
      </c>
      <c r="C33" s="198"/>
      <c r="D33" s="208" t="s">
        <v>117</v>
      </c>
      <c r="E33" s="219"/>
      <c r="F33" s="208"/>
      <c r="G33" s="208" t="s">
        <v>108</v>
      </c>
      <c r="H33" s="237">
        <v>5</v>
      </c>
      <c r="I33" s="240">
        <f t="shared" si="3"/>
        <v>46099</v>
      </c>
      <c r="J33" s="236">
        <f t="shared" si="1"/>
        <v>46104</v>
      </c>
      <c r="K33" s="10" t="s">
        <v>185</v>
      </c>
    </row>
    <row r="34" spans="1:11" ht="75" customHeight="1" x14ac:dyDescent="0.25">
      <c r="A34" s="198" t="s">
        <v>186</v>
      </c>
      <c r="B34" s="357" t="s">
        <v>187</v>
      </c>
      <c r="C34" s="198"/>
      <c r="D34" s="208" t="s">
        <v>160</v>
      </c>
      <c r="E34" s="198"/>
      <c r="F34" s="208" t="s">
        <v>117</v>
      </c>
      <c r="G34" s="208"/>
      <c r="H34" s="237">
        <v>1</v>
      </c>
      <c r="I34" s="240">
        <f t="shared" si="3"/>
        <v>46105</v>
      </c>
      <c r="J34" s="236">
        <f t="shared" si="1"/>
        <v>46106</v>
      </c>
      <c r="K34" s="10" t="s">
        <v>188</v>
      </c>
    </row>
    <row r="35" spans="1:11" ht="75" customHeight="1" x14ac:dyDescent="0.25">
      <c r="A35" s="198" t="s">
        <v>189</v>
      </c>
      <c r="B35" s="357" t="s">
        <v>190</v>
      </c>
      <c r="C35" s="198"/>
      <c r="D35" s="208" t="s">
        <v>160</v>
      </c>
      <c r="E35" s="208"/>
      <c r="F35" s="208" t="s">
        <v>117</v>
      </c>
      <c r="G35" s="208"/>
      <c r="H35" s="237">
        <v>5</v>
      </c>
      <c r="I35" s="240">
        <f t="shared" si="3"/>
        <v>46107</v>
      </c>
      <c r="J35" s="236">
        <f t="shared" si="1"/>
        <v>46112</v>
      </c>
      <c r="K35" s="10" t="s">
        <v>191</v>
      </c>
    </row>
    <row r="36" spans="1:11" ht="75" customHeight="1" x14ac:dyDescent="0.25">
      <c r="A36" s="198" t="s">
        <v>192</v>
      </c>
      <c r="B36" s="357" t="s">
        <v>193</v>
      </c>
      <c r="C36" s="198"/>
      <c r="D36" s="208" t="s">
        <v>160</v>
      </c>
      <c r="E36" s="208" t="s">
        <v>117</v>
      </c>
      <c r="F36" s="208"/>
      <c r="G36" s="208"/>
      <c r="H36" s="237">
        <v>5</v>
      </c>
      <c r="I36" s="240">
        <f t="shared" si="3"/>
        <v>46113</v>
      </c>
      <c r="J36" s="236">
        <f t="shared" si="1"/>
        <v>46118</v>
      </c>
      <c r="K36" s="10" t="s">
        <v>194</v>
      </c>
    </row>
    <row r="37" spans="1:11" ht="75" customHeight="1" x14ac:dyDescent="0.25">
      <c r="A37" s="198" t="s">
        <v>195</v>
      </c>
      <c r="B37" s="357" t="s">
        <v>196</v>
      </c>
      <c r="C37" s="198"/>
      <c r="D37" s="208" t="s">
        <v>117</v>
      </c>
      <c r="E37" s="208" t="s">
        <v>197</v>
      </c>
      <c r="F37" s="208"/>
      <c r="G37" s="208"/>
      <c r="H37" s="237">
        <v>5</v>
      </c>
      <c r="I37" s="240">
        <f t="shared" si="3"/>
        <v>46119</v>
      </c>
      <c r="J37" s="236">
        <f t="shared" si="1"/>
        <v>46124</v>
      </c>
      <c r="K37" s="10" t="s">
        <v>198</v>
      </c>
    </row>
    <row r="38" spans="1:11" ht="75" customHeight="1" x14ac:dyDescent="0.25">
      <c r="A38" s="198" t="s">
        <v>199</v>
      </c>
      <c r="B38" s="357" t="s">
        <v>200</v>
      </c>
      <c r="C38" s="198"/>
      <c r="D38" s="208" t="s">
        <v>117</v>
      </c>
      <c r="E38" s="208"/>
      <c r="F38" s="208"/>
      <c r="G38" s="208" t="s">
        <v>108</v>
      </c>
      <c r="H38" s="237">
        <v>5</v>
      </c>
      <c r="I38" s="240">
        <f t="shared" si="3"/>
        <v>46125</v>
      </c>
      <c r="J38" s="236">
        <f t="shared" si="1"/>
        <v>46130</v>
      </c>
      <c r="K38" s="10" t="s">
        <v>194</v>
      </c>
    </row>
    <row r="39" spans="1:11" ht="75" customHeight="1" x14ac:dyDescent="0.25">
      <c r="A39" s="27" t="s">
        <v>201</v>
      </c>
      <c r="B39" s="357" t="s">
        <v>202</v>
      </c>
      <c r="C39" s="198"/>
      <c r="D39" s="208" t="s">
        <v>160</v>
      </c>
      <c r="E39" s="208"/>
      <c r="F39" s="208"/>
      <c r="G39" s="208"/>
      <c r="H39" s="237">
        <v>1</v>
      </c>
      <c r="I39" s="240">
        <f t="shared" si="3"/>
        <v>46131</v>
      </c>
      <c r="J39" s="236">
        <f t="shared" si="1"/>
        <v>46132</v>
      </c>
      <c r="K39" s="10" t="s">
        <v>203</v>
      </c>
    </row>
    <row r="40" spans="1:11" ht="75" customHeight="1" x14ac:dyDescent="0.25">
      <c r="A40" s="27">
        <v>4</v>
      </c>
      <c r="B40" s="357" t="s">
        <v>204</v>
      </c>
      <c r="C40" s="198"/>
      <c r="D40" s="208" t="s">
        <v>160</v>
      </c>
      <c r="E40" s="198" t="s">
        <v>205</v>
      </c>
      <c r="F40" s="208" t="s">
        <v>206</v>
      </c>
      <c r="G40" s="208"/>
      <c r="H40" s="237">
        <v>10</v>
      </c>
      <c r="I40" s="240">
        <f t="shared" si="3"/>
        <v>46133</v>
      </c>
      <c r="J40" s="236">
        <f t="shared" si="1"/>
        <v>46143</v>
      </c>
      <c r="K40" s="10" t="s">
        <v>207</v>
      </c>
    </row>
    <row r="41" spans="1:11" ht="75" customHeight="1" x14ac:dyDescent="0.25">
      <c r="A41" s="27">
        <v>5</v>
      </c>
      <c r="B41" s="357" t="s">
        <v>208</v>
      </c>
      <c r="C41" s="198"/>
      <c r="D41" s="208" t="s">
        <v>160</v>
      </c>
      <c r="E41" s="198" t="s">
        <v>205</v>
      </c>
      <c r="F41" s="208" t="s">
        <v>206</v>
      </c>
      <c r="G41" s="208"/>
      <c r="H41" s="237">
        <v>5</v>
      </c>
      <c r="I41" s="240">
        <f t="shared" si="3"/>
        <v>46144</v>
      </c>
      <c r="J41" s="236">
        <f t="shared" si="1"/>
        <v>46149</v>
      </c>
      <c r="K41" s="10" t="s">
        <v>209</v>
      </c>
    </row>
  </sheetData>
  <mergeCells count="12">
    <mergeCell ref="K5:K6"/>
    <mergeCell ref="B19:F19"/>
    <mergeCell ref="B1:K1"/>
    <mergeCell ref="A2:K2"/>
    <mergeCell ref="C3:J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43</vt:i4>
      </vt:variant>
    </vt:vector>
  </HeadingPairs>
  <TitlesOfParts>
    <vt:vector size="72" baseType="lpstr">
      <vt:lpstr>PL3 (PCT NGÔ CÔNG THỨC) (28 DA)</vt:lpstr>
      <vt:lpstr>1.KĐT phía Tây TPLX</vt:lpstr>
      <vt:lpstr>2. KĐT mới Tây Nam TPLX</vt:lpstr>
      <vt:lpstr>3. KĐT mới phía Nam TPLX</vt:lpstr>
      <vt:lpstr>4. KĐT mới Long Thạnh</vt:lpstr>
      <vt:lpstr>5. KĐT mới Mỹ An</vt:lpstr>
      <vt:lpstr>6. KĐT Tây Thị trấn Cái Dầu</vt:lpstr>
      <vt:lpstr>7. KĐTphía Tây ĐT TPLX</vt:lpstr>
      <vt:lpstr>8. KĐT  mới Vĩnh Thạnh Trung</vt:lpstr>
      <vt:lpstr>9. KDCđường dẫn cầu Long Bình</vt:lpstr>
      <vt:lpstr>10. KĐT TMDV Hòa Bình</vt:lpstr>
      <vt:lpstr>11. KĐT Tây SHậu, TT AnPhú</vt:lpstr>
      <vt:lpstr>12. Nhà máy rácBình Hòa AG</vt:lpstr>
      <vt:lpstr>13. NM rác PHú Thạnh</vt:lpstr>
      <vt:lpstr>14. Trạm dừng nghỉ cao tốc</vt:lpstr>
      <vt:lpstr>15. KĐT-DL ST bãi bồi Vĩnh Mỹ</vt:lpstr>
      <vt:lpstr>16. KDC &amp; TM Tân Thành</vt:lpstr>
      <vt:lpstr>17.KDC&amp; chợ Nhơn Hưng</vt:lpstr>
      <vt:lpstr>18. TTTM DV kết hợp căn hộ </vt:lpstr>
      <vt:lpstr>19.KS 5 sao tại trụ sở CAT (cũ)</vt:lpstr>
      <vt:lpstr>20.KS 5 sao tại BX BK (cũ)</vt:lpstr>
      <vt:lpstr>21. KDC &amp; TTTM An Châu</vt:lpstr>
      <vt:lpstr>22. KĐT Xanh TT An Châu</vt:lpstr>
      <vt:lpstr>23. Khu HH NO&amp;TM Thọ Nguyên</vt:lpstr>
      <vt:lpstr>24. Khu NOTM Lộc Phát Golden</vt:lpstr>
      <vt:lpstr>25. Nhà ở Mỹ Thạnh 1</vt:lpstr>
      <vt:lpstr>26. KĐT TM Bắc Kênh đào</vt:lpstr>
      <vt:lpstr>27. KDC Bình Thành MR</vt:lpstr>
      <vt:lpstr>28. KCC PH SM Lotus (KS 4-5sao)</vt:lpstr>
      <vt:lpstr>'1.KĐT phía Tây TPLX'!Print_Area</vt:lpstr>
      <vt:lpstr>'15. KĐT-DL ST bãi bồi Vĩnh Mỹ'!Print_Area</vt:lpstr>
      <vt:lpstr>'16. KDC &amp; TM Tân Thành'!Print_Area</vt:lpstr>
      <vt:lpstr>'17.KDC&amp; chợ Nhơn Hưng'!Print_Area</vt:lpstr>
      <vt:lpstr>'18. TTTM DV kết hợp căn hộ '!Print_Area</vt:lpstr>
      <vt:lpstr>'19.KS 5 sao tại trụ sở CAT (cũ)'!Print_Area</vt:lpstr>
      <vt:lpstr>'20.KS 5 sao tại BX BK (cũ)'!Print_Area</vt:lpstr>
      <vt:lpstr>'21. KDC &amp; TTTM An Châu'!Print_Area</vt:lpstr>
      <vt:lpstr>'22. KĐT Xanh TT An Châu'!Print_Area</vt:lpstr>
      <vt:lpstr>'23. Khu HH NO&amp;TM Thọ Nguyên'!Print_Area</vt:lpstr>
      <vt:lpstr>'24. Khu NOTM Lộc Phát Golden'!Print_Area</vt:lpstr>
      <vt:lpstr>'25. Nhà ở Mỹ Thạnh 1'!Print_Area</vt:lpstr>
      <vt:lpstr>'26. KĐT TM Bắc Kênh đào'!Print_Area</vt:lpstr>
      <vt:lpstr>'PL3 (PCT NGÔ CÔNG THỨC) (28 DA)'!Print_Area</vt:lpstr>
      <vt:lpstr>'1.KĐT phía Tây TPLX'!Print_Titles</vt:lpstr>
      <vt:lpstr>'10. KĐT TMDV Hòa Bình'!Print_Titles</vt:lpstr>
      <vt:lpstr>'11. KĐT Tây SHậu, TT AnPhú'!Print_Titles</vt:lpstr>
      <vt:lpstr>'12. Nhà máy rácBình Hòa AG'!Print_Titles</vt:lpstr>
      <vt:lpstr>'13. NM rác PHú Thạnh'!Print_Titles</vt:lpstr>
      <vt:lpstr>'14. Trạm dừng nghỉ cao tốc'!Print_Titles</vt:lpstr>
      <vt:lpstr>'15. KĐT-DL ST bãi bồi Vĩnh Mỹ'!Print_Titles</vt:lpstr>
      <vt:lpstr>'16. KDC &amp; TM Tân Thành'!Print_Titles</vt:lpstr>
      <vt:lpstr>'17.KDC&amp; chợ Nhơn Hưng'!Print_Titles</vt:lpstr>
      <vt:lpstr>'18. TTTM DV kết hợp căn hộ '!Print_Titles</vt:lpstr>
      <vt:lpstr>'19.KS 5 sao tại trụ sở CAT (cũ)'!Print_Titles</vt:lpstr>
      <vt:lpstr>'2. KĐT mới Tây Nam TPLX'!Print_Titles</vt:lpstr>
      <vt:lpstr>'20.KS 5 sao tại BX BK (cũ)'!Print_Titles</vt:lpstr>
      <vt:lpstr>'21. KDC &amp; TTTM An Châu'!Print_Titles</vt:lpstr>
      <vt:lpstr>'22. KĐT Xanh TT An Châu'!Print_Titles</vt:lpstr>
      <vt:lpstr>'23. Khu HH NO&amp;TM Thọ Nguyên'!Print_Titles</vt:lpstr>
      <vt:lpstr>'24. Khu NOTM Lộc Phát Golden'!Print_Titles</vt:lpstr>
      <vt:lpstr>'25. Nhà ở Mỹ Thạnh 1'!Print_Titles</vt:lpstr>
      <vt:lpstr>'26. KĐT TM Bắc Kênh đào'!Print_Titles</vt:lpstr>
      <vt:lpstr>'27. KDC Bình Thành MR'!Print_Titles</vt:lpstr>
      <vt:lpstr>'28. KCC PH SM Lotus (KS 4-5sao)'!Print_Titles</vt:lpstr>
      <vt:lpstr>'3. KĐT mới phía Nam TPLX'!Print_Titles</vt:lpstr>
      <vt:lpstr>'4. KĐT mới Long Thạnh'!Print_Titles</vt:lpstr>
      <vt:lpstr>'5. KĐT mới Mỹ An'!Print_Titles</vt:lpstr>
      <vt:lpstr>'6. KĐT Tây Thị trấn Cái Dầu'!Print_Titles</vt:lpstr>
      <vt:lpstr>'7. KĐTphía Tây ĐT TPLX'!Print_Titles</vt:lpstr>
      <vt:lpstr>'8. KĐT  mới Vĩnh Thạnh Trung'!Print_Titles</vt:lpstr>
      <vt:lpstr>'9. KDCđường dẫn cầu Long Bình'!Print_Titles</vt:lpstr>
      <vt:lpstr>'PL3 (PCT NGÔ CÔNG THỨC) (28 DA)'!Print_Titles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2025-03-25T03:07:26Z</cp:lastPrinted>
  <dcterms:created xsi:type="dcterms:W3CDTF">2025-03-13T11:00:34Z</dcterms:created>
  <dcterms:modified xsi:type="dcterms:W3CDTF">2025-04-21T02:06:04Z</dcterms:modified>
</cp:coreProperties>
</file>