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TRA QUYNH NHU - KTN\Nam 2025\Ke hoach\Xuc tien dau tu\"/>
    </mc:Choice>
  </mc:AlternateContent>
  <bookViews>
    <workbookView xWindow="0" yWindow="0" windowWidth="11595" windowHeight="9885" firstSheet="1" activeTab="1"/>
  </bookViews>
  <sheets>
    <sheet name="DM" sheetId="1" state="hidden" r:id="rId1"/>
    <sheet name="Total (47 DA)" sheetId="2" r:id="rId2"/>
    <sheet name="Sheet1" sheetId="7" state="hidden" r:id="rId3"/>
    <sheet name="PL1 (PCT Lê Văn Phước) (16 DA)" sheetId="4" r:id="rId4"/>
    <sheet name="PL2 (PCT N.T.MINH THÚY) (3 DA)" sheetId="5" r:id="rId5"/>
    <sheet name="PL3 (PCT NGÔ CÔNG THỨC) (28DA)" sheetId="8" r:id="rId6"/>
  </sheets>
  <definedNames>
    <definedName name="_xlnm._FilterDatabase" localSheetId="0" hidden="1">DM!$A$8:$AL$80</definedName>
    <definedName name="_xlnm._FilterDatabase" localSheetId="3" hidden="1">'PL1 (PCT Lê Văn Phước) (16 DA)'!$A$6:$P$27</definedName>
    <definedName name="_xlnm._FilterDatabase" localSheetId="4" hidden="1">'PL2 (PCT N.T.MINH THÚY) (3 DA)'!$A$6:$P$12</definedName>
    <definedName name="_xlnm._FilterDatabase" localSheetId="5" hidden="1">'PL3 (PCT NGÔ CÔNG THỨC) (28DA)'!$A$7:$P$40</definedName>
    <definedName name="_xlnm._FilterDatabase" localSheetId="1" hidden="1">'Total (47 DA)'!$A$6:$P$59</definedName>
    <definedName name="_xlnm.Print_Area" localSheetId="0">DM!$A$2:$O$80</definedName>
    <definedName name="_xlnm.Print_Area" localSheetId="3">'PL1 (PCT Lê Văn Phước) (16 DA)'!$A$1:$N$27</definedName>
    <definedName name="_xlnm.Print_Area" localSheetId="4">'PL2 (PCT N.T.MINH THÚY) (3 DA)'!$A$1:$N$12</definedName>
    <definedName name="_xlnm.Print_Area" localSheetId="5">'PL3 (PCT NGÔ CÔNG THỨC) (28DA)'!$A$1:$N$40</definedName>
    <definedName name="_xlnm.Print_Area" localSheetId="1">'Total (47 DA)'!$A$1:$N$59</definedName>
    <definedName name="_xlnm.Print_Titles" localSheetId="0">DM!$7:$8</definedName>
    <definedName name="_xlnm.Print_Titles" localSheetId="3">'PL1 (PCT Lê Văn Phước) (16 DA)'!$5:$6</definedName>
    <definedName name="_xlnm.Print_Titles" localSheetId="4">'PL2 (PCT N.T.MINH THÚY) (3 DA)'!$5:$6</definedName>
    <definedName name="_xlnm.Print_Titles" localSheetId="5">'PL3 (PCT NGÔ CÔNG THỨC) (28DA)'!$6:$7</definedName>
    <definedName name="_xlnm.Print_Titles" localSheetId="1">'Total (47 DA)'!$5:$6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8" l="1"/>
  <c r="A39" i="8"/>
  <c r="A38" i="8"/>
  <c r="A10" i="8"/>
  <c r="A11" i="8" s="1"/>
  <c r="A12" i="8" s="1"/>
  <c r="A13" i="8" s="1"/>
  <c r="A14" i="8" s="1"/>
  <c r="A15" i="8" s="1"/>
  <c r="A16" i="8" s="1"/>
  <c r="A17" i="8" s="1"/>
  <c r="A18" i="8" s="1"/>
  <c r="A19" i="8" s="1"/>
  <c r="A20" i="8" s="1"/>
  <c r="A21" i="8" s="1"/>
  <c r="A22" i="8" s="1"/>
  <c r="F9" i="8"/>
  <c r="M13" i="7"/>
  <c r="M12" i="7"/>
  <c r="M11" i="7"/>
  <c r="M10" i="7"/>
  <c r="M9" i="7"/>
  <c r="M8" i="7"/>
  <c r="M7" i="7"/>
  <c r="M6" i="7"/>
  <c r="M5" i="7"/>
  <c r="M4" i="7"/>
  <c r="M2" i="7"/>
  <c r="M3" i="7" s="1"/>
  <c r="K2" i="7"/>
  <c r="A24" i="8" l="1"/>
  <c r="A25" i="8" s="1"/>
  <c r="A26" i="8" s="1"/>
  <c r="A27" i="8" s="1"/>
  <c r="A28" i="8" s="1"/>
  <c r="A29" i="8" s="1"/>
  <c r="A10" i="5"/>
  <c r="A11" i="5" s="1"/>
  <c r="E12" i="5"/>
  <c r="E27" i="4"/>
  <c r="A9" i="4"/>
  <c r="A10" i="4" s="1"/>
  <c r="A12" i="4" s="1"/>
  <c r="A31" i="8" l="1"/>
  <c r="A32" i="8" s="1"/>
  <c r="A33" i="8" s="1"/>
  <c r="A34" i="8" s="1"/>
  <c r="A35" i="8" s="1"/>
  <c r="A36" i="8" s="1"/>
  <c r="A13" i="4"/>
  <c r="A14" i="4" s="1"/>
  <c r="A15" i="4" s="1"/>
  <c r="A17" i="4" l="1"/>
  <c r="A18" i="4" s="1"/>
  <c r="A19" i="4" s="1"/>
  <c r="A21" i="4" l="1"/>
  <c r="A22" i="4" s="1"/>
  <c r="A23" i="4" s="1"/>
  <c r="A24" i="4" s="1"/>
  <c r="A25" i="4" s="1"/>
  <c r="A26" i="4" s="1"/>
  <c r="A9" i="2" l="1"/>
  <c r="A10" i="2" s="1"/>
  <c r="A11" i="2" s="1"/>
  <c r="A12" i="2" s="1"/>
  <c r="A13" i="2" s="1"/>
  <c r="A14" i="2" s="1"/>
  <c r="A15" i="2" s="1"/>
  <c r="A16" i="2" s="1"/>
  <c r="A17" i="2" s="1"/>
  <c r="A18" i="2" s="1"/>
  <c r="E59" i="2"/>
  <c r="A19" i="2" l="1"/>
  <c r="A20" i="2" s="1"/>
  <c r="A21" i="2" s="1"/>
  <c r="A22" i="2" s="1"/>
  <c r="A23" i="2" s="1"/>
  <c r="A24" i="2" s="1"/>
  <c r="A25" i="2" s="1"/>
  <c r="A27" i="2" s="1"/>
  <c r="A28" i="2" s="1"/>
  <c r="A29" i="2" s="1"/>
  <c r="A30" i="2" s="1"/>
  <c r="A31" i="2" s="1"/>
  <c r="A32" i="2" s="1"/>
  <c r="A33" i="2" s="1"/>
  <c r="A34" i="2" s="1"/>
  <c r="A35" i="2" s="1"/>
  <c r="A36" i="2" s="1"/>
  <c r="A37" i="2" s="1"/>
  <c r="A38" i="2" s="1"/>
  <c r="A40" i="2" s="1"/>
  <c r="A41" i="2" s="1"/>
  <c r="A42" i="2" s="1"/>
  <c r="A43" i="2" s="1"/>
  <c r="A44" i="2" s="1"/>
  <c r="A45" i="2" s="1"/>
  <c r="A47" i="2" s="1"/>
  <c r="A48" i="2" l="1"/>
  <c r="F8" i="2" l="1"/>
  <c r="E80" i="1" l="1"/>
  <c r="A11" i="1" l="1"/>
  <c r="A12" i="1" s="1"/>
  <c r="A13"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H47" i="1"/>
  <c r="AH48" i="1"/>
  <c r="AH49" i="1"/>
  <c r="AH50" i="1"/>
  <c r="AH51" i="1"/>
  <c r="AH52" i="1"/>
  <c r="AH53" i="1"/>
  <c r="AH54" i="1"/>
  <c r="AH15" i="1"/>
  <c r="AH79" i="1"/>
  <c r="AH78" i="1"/>
  <c r="AH77" i="1"/>
  <c r="AH76" i="1"/>
  <c r="AH75" i="1"/>
  <c r="AH74" i="1"/>
  <c r="AH72" i="1"/>
  <c r="AH71" i="1"/>
  <c r="AH70" i="1"/>
  <c r="AH68" i="1"/>
  <c r="AH66" i="1"/>
  <c r="AH46" i="1"/>
  <c r="AH45" i="1"/>
  <c r="AH44" i="1"/>
  <c r="AH43" i="1"/>
  <c r="AH42" i="1"/>
  <c r="AH41" i="1"/>
  <c r="AH40" i="1"/>
  <c r="AH39" i="1"/>
  <c r="AH38" i="1"/>
  <c r="AH37" i="1"/>
  <c r="AH36" i="1"/>
  <c r="AH35" i="1"/>
  <c r="AH34" i="1"/>
  <c r="AH33" i="1"/>
  <c r="AH32" i="1"/>
  <c r="AH31" i="1"/>
  <c r="AH30" i="1"/>
  <c r="AH29" i="1"/>
  <c r="AH28" i="1"/>
  <c r="AH27" i="1"/>
  <c r="AH26" i="1"/>
  <c r="AH25" i="1"/>
  <c r="AH24" i="1"/>
  <c r="AH23" i="1"/>
  <c r="AH22" i="1"/>
  <c r="AH21" i="1"/>
  <c r="AH20" i="1"/>
  <c r="AH19" i="1"/>
  <c r="AH18" i="1"/>
  <c r="AH17" i="1"/>
  <c r="AH16" i="1"/>
  <c r="AH13" i="1"/>
  <c r="AH12" i="1"/>
  <c r="AH11" i="1"/>
  <c r="AH10" i="1"/>
  <c r="F10" i="1"/>
  <c r="AC6" i="1"/>
  <c r="A55" i="1" l="1"/>
  <c r="A56" i="1" s="1"/>
  <c r="A57" i="1" s="1"/>
  <c r="A58" i="1" s="1"/>
  <c r="A59" i="1" s="1"/>
  <c r="A60" i="1" s="1"/>
  <c r="A61" i="1" l="1"/>
  <c r="A62" i="1" s="1"/>
  <c r="A63" i="1" s="1"/>
  <c r="A64" i="1" s="1"/>
  <c r="A66" i="1" s="1"/>
  <c r="A68" i="1" s="1"/>
  <c r="A70" i="1" s="1"/>
  <c r="A71" i="1" s="1"/>
  <c r="A72" i="1" s="1"/>
  <c r="A74" i="1" s="1"/>
  <c r="A75" i="1" s="1"/>
  <c r="A76" i="1" s="1"/>
  <c r="A77" i="1" s="1"/>
  <c r="A78" i="1" s="1"/>
  <c r="A79" i="1" s="1"/>
  <c r="A49" i="2" l="1"/>
  <c r="A51" i="2" s="1"/>
  <c r="A52" i="2" s="1"/>
  <c r="A53" i="2" s="1"/>
  <c r="A54" i="2" s="1"/>
  <c r="A55" i="2" s="1"/>
  <c r="A56" i="2" s="1"/>
  <c r="A57" i="2" s="1"/>
  <c r="A58" i="2" s="1"/>
</calcChain>
</file>

<file path=xl/sharedStrings.xml><?xml version="1.0" encoding="utf-8"?>
<sst xmlns="http://schemas.openxmlformats.org/spreadsheetml/2006/main" count="1917" uniqueCount="649">
  <si>
    <t>Phụ lục</t>
  </si>
  <si>
    <t>STT</t>
  </si>
  <si>
    <t>Tên dự án</t>
  </si>
  <si>
    <t>Địa điểm</t>
  </si>
  <si>
    <t>Quy mô dự kiến (ha)</t>
  </si>
  <si>
    <t>Tổng mức đầu tư dự kiến (Tỷ VND)</t>
  </si>
  <si>
    <t>Sự phù hợp các quy hoạch</t>
  </si>
  <si>
    <t>Cơ chế tạo quỹ đất</t>
  </si>
  <si>
    <t>Hình thức lựa chọn nhà đầu tư</t>
  </si>
  <si>
    <t>Cơ quan đề xuất dự án</t>
  </si>
  <si>
    <t>Cơ sở pháp lý</t>
  </si>
  <si>
    <t>Tính đáp ứng điều kiện pháp lý mời gọi đầu tư</t>
  </si>
  <si>
    <t>Trách nhiệm Sở, Ban, ngành và địa phương để thực hiện các bước tiếp theo</t>
  </si>
  <si>
    <r>
      <t>Thời gian hoàn thành</t>
    </r>
    <r>
      <rPr>
        <b/>
        <sz val="10"/>
        <rFont val="Times New Roman"/>
        <family val="1"/>
      </rPr>
      <t>*</t>
    </r>
  </si>
  <si>
    <t>Ghi chú</t>
  </si>
  <si>
    <t>ĐỀ nghị giao</t>
  </si>
  <si>
    <t>Nhà nước thu hồi và giao đất</t>
  </si>
  <si>
    <t>Tự thỏa thuận nhận chuyển nhượng</t>
  </si>
  <si>
    <t>Kế hoạch tổ chức đấu thầu lựa chọn nhà đầu tư</t>
  </si>
  <si>
    <t>Tiến độ thực hiện trình tự thủ tục đấu thầu lựa chọn nhà đầu tư</t>
  </si>
  <si>
    <t>I. DANH MỤC DỰ ÁN ĐẤU THẦU LỰA CHỌN NHÀ ĐẦU TƯ</t>
  </si>
  <si>
    <t>Khu đô thị phía Tây thành phố Long Xuyên</t>
  </si>
  <si>
    <t>phường Mỹ Quý và phường Mỹ Thới, TP Long Xuyên</t>
  </si>
  <si>
    <t>x</t>
  </si>
  <si>
    <t>Đấu thầu lựa chọn nhà đầu tư theo Nghị định số 115/2024/NĐ-CP</t>
  </si>
  <si>
    <t>- Đơn vị: Ủy ban nhân dân thành phố Long Xuyên
- Địa chỉ: số 99 Nguyễn Thái Học nối dài, phường Mỹ Hòa, thành phố Long Xuyên
- Điện thoại: (0296) 3 841310
 – (0296) 3 842646
 - Email: longxuyen@angiang.gov.vn</t>
  </si>
  <si>
    <t>Dự án này đã phù hợp với các quy hoạch theo các văn bản sau: 
- Quyết định số 2200/QĐ-UBND ngày 30/8/2022 của UBND tỉnh về việc phê duyệt điều chỉnh cục bộ đồ án quy hoạch phân khu tỷ lệ 1/2000 Khu đô thị phía Tây thành phố Long Xuyên, tỉnh An Giang.
- Quyết định số 2575/QĐ-UBND ngày 24/10/2019 của UBND tỉnh An Giang về việc phê duyệt Đồ án điều chỉnh quy hoạch chung thành phố Long Xuyên, tỉnh An Giang đến năm 2035.
- Thuộc dự án có thu hồi đất năm 2022 (Danh mục 01 Nghị Quyết số 05/NQ-HĐND ngày 14/4/2022 của HĐND tỉnh An Giang);
-  Quyết định số 1369/QĐ-TTg ngày 15/11/2023 của Thủ tướng Chính phủ phê duyệt Quy hoạch tỉnh An Giang thời kỳ 2021 - 2030, tầm nhìn đến năm 2050
- Thuộc Danh mục công trình, dự án trong kỳ điều chỉnh quy hoạch sử dụng đất thành phố Long Xuyên thời kỳ 2021 – 2030 (Biểu 10/CH).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</si>
  <si>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UBND thành phố Long Xuyên lập danh mục các khu đất đấu thầu lựa chọn Nhà đầu tư gửi Sở KHĐT tổng hợp.
- Sở KHĐT tổng hợp, báo cáo UBND tỉnh trình HĐND tỉnh thông qua Nghị quyết danh mục khu đất đấu thầu
- UBND TP Long Xuyên lập đề xuất dự án đảm bảo phù hợp QH chung và chịu trách nhiệm tổ chức đấu
thầu lựa chọn nhà đầu tư để thực hiện dự án theo quy định của pháp luật về đấu thầu và các quy định pháp luật có liên quan.</t>
  </si>
  <si>
    <t>Trong tháng 3/ 2025</t>
  </si>
  <si>
    <t>- Công ty Cổ phần Tập đoàn BIM quan tâm thực hiện (Đã trình Ban cán sự đảng để trình Ban Thường vụ Tỉnh ủy thu hồi chủ trương đầu tư)
- Đề nghị Bí thư Ban cán sự đảng, Chủ tịch UBND tỉnh quan tâm chỉ đạo để trình Ban Thường vụ cho ý kiến trình Ban chấp hành Đảng bộ tỉnh chủ trương thu hồi chủ trương đầu tư để thực hiện các bước tiếp theo.Giảm quy mô dự án còn 180ha để đảm bảo tương thích với QH chung thành phố Long Xuyên (BC số 226/BC-SKHĐT)</t>
  </si>
  <si>
    <t>SXD</t>
  </si>
  <si>
    <t>P. Mỹ Quý và Mỹ Thới, thành phố Long Xuyên</t>
  </si>
  <si>
    <t>- Đề nghị UBND TP Long Xuyên đề xuất chủ trương đầu tư để đấu thầu
-UBND TP Long Xuyên rà soát, điều chỉnh Quy hoạch phân khu theo Quy hoạch chung, lấy Quy hoạch chung lập Kế hoạch sử dụng đất.
'-Có 1 khu đất có phần phân khu chức năng chưa phù hợp với Đồ án điều chỉnh QH chung TPLX</t>
  </si>
  <si>
    <t>Trong quý I năm 2025</t>
  </si>
  <si>
    <t>Dự án này đã phù hợp với các quy hoạch theo các văn bản sau: 
- Vị trí đề xuất dự án thuộc phạm vi đồ án điều chỉnh Quy hoạch chung thành phố Long Xuyên tỉnh An Giang đến năm 2035 được UBND tỉnh phê duyệt tại Quyết định số 2575/QĐ-UBND ngày 24/10/2009;
- Quyết định số 2091/QĐ- UBND ngày 18/8/2022 của UBND tỉnh phê duyệt Đồ án điều chỉnh quy hoạch phân khu tỷ lệ 1/2000 Khu dân cư phía Bắc đường Trần Quang Khải, phường Mỹ Quý và phường Mỹ Thới,TPLX.
- Thuộc Dự án có thu hồi đất năm 2023 (Danh mục 2 Nghị Quyết số 39/NQ-HĐND ngày 12/12/2022 của HĐND tỉnh An Giang);
- Thuộc Danh mục công trình, dự án trong kỳ điều chỉnh quy hoạch sử dụng đất thành phố Long Xuyên thời kỳ 2021 – 2030 (Biểu 10/CH).
- Thuộc Danh mục dự án ưu tiên đầu tư của tỉnh An Giang thời kỳ 2021 - 2030 (kèm theo Quyết định phê duyệt quy hoạch số 1369/QĐ-TTg ngày 15/11/2023 của Thủ tướng Chính phủ).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</si>
  <si>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Khu đô thị mới phía Nam thành phố Long Xuyên</t>
  </si>
  <si>
    <t>phường Mỹ Thới, thành phố Long Xuyên</t>
  </si>
  <si>
    <t>- Đơn vị: Ủy ban nhân dân thành phố Long Xuyên
- Địa chỉ: số 99 Nguyễn Thái Học nối dài, phường Mỹ Hòa, thành phố Long Xuyên
- Điện thoại: (0296) 3 841310 
– (0296) 3 842646
 - Email: longxuyen@angiang.gov.vn</t>
  </si>
  <si>
    <t>Dự án này đã phù hợp với các quy hoạch theo các văn bản sau: 
- Vị trí đề xuất dự án thuộc phạm vi đồ án điều chỉnh Quy hoạch chung thành phố Long Xuyên tỉnh An Giang đến năm 2035 được UBND tỉnh phê duyệt tại Quyết định số 2575/QĐ-UBND ngày 24/10/2009; đồ án quy hoạch phân khu tỷ lệ 1/2000 Khu dân cư phía Nam đường Trần Quang Khải, phường Mỹ Thới và phường Mỹ Thạnh thành phố Long Xuyên, tỉnh An Giang được UBND tỉnh phê duyệt tại Quyết định số 2891/QĐ-UBND ngày 04/12/2019.
- Thuộc dự án có thu hồi đất năm 2022 (Danh mục 01 Nghị Quyết số 05/NQ-HĐND ngày 14/4/2022 của HĐND tỉnh An Giang);
- Văn bản số 2932/VPUBND-KTN ngày 10/6/2024 của VPUBND tỉnh về việc thống nhất chủ trương điều chỉnh Đồ án quy hoạch phân khu tỷ lệ 1/2000 Khu dân cư phía Nam đường Trần Quang Khải để phù hợp theo quy hoạch chung của UBND TPLX
- Thuộc Danh mục công trình, dự án trong kỳ điều chỉnh quy hoạch sử dụng đất thành phố Long Xuyên thời kỳ 2021 – 2030 (Biểu 10/CH).
- Thuộc Danh mục dự án ưu tiên đầu tư của tỉnh An Giang thời kỳ 2021 - 2030 (kèm theo Quyết định phê duyệt quy hoạch số 1369/QĐ-TTg ngày 15/11/2023 của Thủ tướng Chính phủ).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</si>
  <si>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Đề nghị UBND TP Long Xuyên đề xuất chủ trương đầu tư để đấu thầu và rà soát, điều chỉnh Quy hoạch phân khu theo Quy hoạch chung, lấy Quy hoạch chung lập Kế hoạch sử dụng đất.
'- Một số khu đất phân khu chức năngchưa phù hợp đồ án điều chỉnh Quy hoạch chung TPLX. UBND TP LX đang lập điều chỉnh cục bộ Đồ án QH phân khu 1/2000 để phù hợp QH chung và được UBND tỉnh thống nhất chủ trương. UBND TP LX đã có Tờ trình trình SXD thẩm đỉnh, trình UBND tỉnh phê duyệt.</t>
  </si>
  <si>
    <t>Trong năm 2025</t>
  </si>
  <si>
    <t>Khu đô thị mới Tây Nam thành phố Long Xuyên</t>
  </si>
  <si>
    <t>phường Mỹ Phước và Mỹ Quý, TP Long Xuyên</t>
  </si>
  <si>
    <t>Dự án này đã phù hợp với các quy hoạch theo các văn bản sau: 
- Quyết định số 1830/QĐ-UBND ngày 02/8/2018 của UBND tỉnh về việc phê duyệt  đồ án quy hoạch chi tiết tỷ lệ 1/500 Khu đô thị mới Tây Nam thành phố Long Xuyên, phường Mỹ Phước và phường Mỹ Quý, thành phố Long Xuyên tỉnh An Giang.
- Vị trí đề xuất dự án thuộc phạm vi đồ án điều chỉnh Quy hoạch chung thành phố Long Xuyên tỉnh An Giang đến năm 2035 được UBND tỉnh phê duyệt tại Quyết định số 2575/QĐ-UBND ngày 24/10/2009.
- Thuộc dự án có thu hồi đất năm 2021 (Danh mục 02 Nghị quyết 02/2021/NQ-HĐND ngày 15/03/2021 của HĐND tỉnh An Giang;
- Thuộc Danh mục công trình, dự án trong kỳ điều chỉnh quy hoạch sử dụng đất thành phố Long Xuyên thời kỳ 2021 – 2030 (Biểu 10/CH).
- Quyết định số 1369/QĐ-TTg ngày 15/11/2023 của Thủ tướng Chính phủ phê duyệt quy hoạch tỉnh An Giang thời kỳ 2021 - 2030, tầm nhìn đến năm 2025;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</si>
  <si>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xml:space="preserve">Đấu thầu lựa chọn nhà thầu tư có sử dụng đất theo ngành, lĩnh vực theo Nghị định số 115/2024/NĐ-CP  </t>
  </si>
  <si>
    <t>- Đơn vị đề xuất: Sở Công Thương
- Địa chỉ: 10 Lê triệu Kiết, phường Mỹ Bình, thành phố Long Xuyên
- Điện thoại: (0296) 3 952225
- Email: soct@angiang.gov.vn</t>
  </si>
  <si>
    <t>SCT</t>
  </si>
  <si>
    <t>Nhà máy điện gió JR An Giang</t>
  </si>
  <si>
    <t>Xã Lương An Trà, huyện Tri Tôn, tỉnh An Giang.</t>
  </si>
  <si>
    <t>Dự án này đã phù hợp với các quy hoạch theo các văn bản sau: 
- Căn cứ Quyết định số 500/QĐ-TTg ngày 15/5/2023 của Thủ tướng Chính phủ về việc phê duyệt Quy hoạch phát triển điện lực Quốc gia thời kỳ 2021 - 2030, tầm nhìn đến năm 2050;
- Căn cứ Quyết định số 262/QĐ-TTg ngày 01/04/2024 của Thủ tướng Chính phủ về việc phê duyệt kế hoạch thực hiện Quy hoạch phát triển điện lực Quốc gia thời kỳ 2021 - 2030, tầm nhìn đến năm 2050.
- Quyết định số 1369/QĐ-TTg ngày 15/11/2023 của Thủ tướng Chính phủ phê duyệt quy hoạch tỉnh An Giang thời kỳ 2021 - 2030, tầm nhìn đến năm 2025;
- Quyết định số 1682/QĐ-TTg ngày 28/12/2024 của Thủ tướng Chính phủ phê duyệt bổ sung, cập nhật Kế hoạch thực hiệnQuy hoạch phát triển điện lực quốc gia thời kỳ 2021-2030 tầm nhìn đến năm 2050
Dự án này đang tiếp tục được cập nhật, bổ sung vào các quy hoạch cấp thấp hơn, các quy hoạch chuyên ngành đến năm 2025 sẽ hoàn thành và đảm bảo điều kiện thực hiện các thủ tục đầu tư</t>
  </si>
  <si>
    <t>Đăng ký làm việc với Lãnh đạo UBND tỉnh và các Sở, Ban, ngành, địa phương trong năm 2025</t>
  </si>
  <si>
    <t>Trường phổ thông liên cấp FPT</t>
  </si>
  <si>
    <t>đường Lê Trọng Tấn, phường Mỹ Phước, thành phố Long Xuyên</t>
  </si>
  <si>
    <t>đấu thầu</t>
  </si>
  <si>
    <t>Tập đoàn FPT (Công ty TNHH Giáo dục FPT)</t>
  </si>
  <si>
    <t xml:space="preserve">- UBND TPLX: chủ trì, phối hợp với Sở GD&amp;ĐT đề xuất đăng ký danh mục các khu đất thực hiện đấu thầu lựa chọn nhà đầu tư gửi SKH&amp;ĐT theo quy định.
- SKH&amp;ĐT: Tổng hợp, tham mưu UBND tỉnh trình tự thủ tục thực hiện lập danh mục các khu đất thực hiện đấu thầu dự án đầu tư có sử dụng đất trình HĐND tỉnh thông qua và công bố danh mục các khu đất thực hiện đấu thầu lựa chọn nhà đầu tư sau khi được duyệt.
</t>
  </si>
  <si>
    <t>Sở Kế hoạch và Đầu tư đã có báo cáo và UBND tỉnh đã có văn bản chỉ đạo tại Công văn số 7100/VPUBND-KTN ngày 30/12/2024</t>
  </si>
  <si>
    <t>Phường Mỹ Quý và phường Mỹ Thới</t>
  </si>
  <si>
    <t>UBND thành phố Long Xuyên</t>
  </si>
  <si>
    <t>180 ngày</t>
  </si>
  <si>
    <t>phường Mỹ Quý và phường Mỹ Phước, thành phố Long Xuyên, tỉnh An Giang</t>
  </si>
  <si>
    <t xml:space="preserve">Công ty TNHH MTV Lộc Phát Long Xuyên </t>
  </si>
  <si>
    <t>Sở KHĐT tổng hợp, báo cáo UBND tỉnh trình HĐND tỉnh thông qua Nghị quyết danh mục khu đất thực hiện thí điểm NOTM theo NQ số 171</t>
  </si>
  <si>
    <t>60 tháng kể từ ngày được Ủy ban nhân dân cấp tỉnh chấp thuận chủ trương cho phép nhận chuyển nhượng quyền sử dụng đất để thực hiện dự án</t>
  </si>
  <si>
    <t>Khu nhà ở thương mại Mỹ Hòa</t>
  </si>
  <si>
    <t>Thị Trấn Mỹ Luông, Huyện Chợ Mới, Tỉnh An Giang</t>
  </si>
  <si>
    <t xml:space="preserve">Công ty TNHH MTV FARMEAT </t>
  </si>
  <si>
    <t>Đính kèm sơ đồ vị trí</t>
  </si>
  <si>
    <t>Dự án Khu nhà ở Mỹ Thạnh</t>
  </si>
  <si>
    <t xml:space="preserve">Mỹ Thạnh </t>
  </si>
  <si>
    <t>19,864.9</t>
  </si>
  <si>
    <t>Công ty Cổ phần Đầu tư An Yên</t>
  </si>
  <si>
    <t xml:space="preserve">1. Quyết định số 2575/QĐ-UBND ngày 24/10/2017 quy hoạch chưng thành phố long xuyên, tỉnh An Giang đến năm 2035 
2. Quyết định số 3097/QĐ-UBND ngày 27/12/2021 về quy hoạch sửdụng đất thời kỳ 2021-2030 
13. Vị trí dự án hiện tại chưa có quy hoạch phân khu theo mục 1 tại vận hàn số 4800/XD-QH ngay 13/12/2022 của SXD AG </t>
  </si>
  <si>
    <t>1.Đã có văn bản số 15BND CTN ngày 19/6/2022 về việc chấp thuận chuyển nhượng quyền sửhung đất để thực hiện dự án Khu nhà ở Mỹ Thạnh 
2. Văn bản số 439/VPUBND-KT ngày 06/02/2003 của UBND tỉnh về thực hiện dự án Khu nhà ở Mỹ Thạnh
3. Đính kèm sơ đồ vị trí</t>
  </si>
  <si>
    <t xml:space="preserve">2025-2030 </t>
  </si>
  <si>
    <t xml:space="preserve">Dự án Nhà ở Mỹ Thạnh 1 </t>
  </si>
  <si>
    <t xml:space="preserve">Chi nhánh Cty CP Tổ Chức Nhà Quốc Gia tại An Giang </t>
  </si>
  <si>
    <t>- Quyết định số 2575/QĐ-UBND ngày 24/10/2019 quy hoạch chung thành phố long xuyên, tỉnh An Giang đến năm 2035;
- Quyết định số 3097/QĐ-UBND ngày 27/12/2021 về quy hoạch sử dụng đất thời kỳ 2021-2030;</t>
  </si>
  <si>
    <t>1. Hiện tại chưa có quy hoạch phân khu, hiện UBND TPLX đang lập đồ án phân khu 1/2000 trình cấp thẩm quyền phê duyệt
2. Đính kèm sơ đồ vị trí</t>
  </si>
  <si>
    <t xml:space="preserve">Dự án Nhà ở Thương mại đường Hồ Quý Ly </t>
  </si>
  <si>
    <t>Khóm Mỹ Quới, phường Mỹ Quý, TP. Long Xuyên, tỉnh An Giang</t>
  </si>
  <si>
    <t>Công ty Cổ phần Phạm Gia An Giang</t>
  </si>
  <si>
    <t xml:space="preserve">- Quyết định số 445/QĐ-UBND ngày 15/11/2013 của UBND tỉnh An Giang về việc phê duyệt Đồ án quy hoạch phân khu tỷ lệ 1/2000 khu dân cư phía Nam đường Phạm. Cự Lượng, phường Mỹ Quý, thành phố Long Xuyên, tỉnh An Giang. </t>
  </si>
  <si>
    <t>- Đang có quyền sử dụng đất theo Thông báo số 922/UBND-KTN của UBND tỉnh.
 -Dự án Nhà ở thương mại</t>
  </si>
  <si>
    <t>03 năm</t>
  </si>
  <si>
    <t>Dự án Khu dân cư đường Lê Thiện Tứ (nối dài)</t>
  </si>
  <si>
    <t>Khóm Đông Thành, phường Mỹ Xuyên, TP. Long Xuyên, tỉnh An Giang</t>
  </si>
  <si>
    <t>Công ty Cổ phần Phạm Gia Nam Kinh</t>
  </si>
  <si>
    <t xml:space="preserve">- Quyết định số 226/QĐ-UBND ngày 01/02/2013 của UBND tỉnh An Giang về việc phê duyệt Đồ án điều chỉnh quy hoạch phân khu tỷ lệ 1/2000 Khu dân cư Nam đường Hà Hoàng Hổ, phường Mỹ Xuyên và phường Đông Xyên, TP. Long Xuyên, tỉnh An Giang; 
- Quyết định số 1287/QĐ-UBND ngày 08/6/2020 của UBND tỉnh An Giang về việc phê duyệt điều chỉnh một phần Đồ án điều chỉnh quy hoạch phân khu tỷ lệ 1/2000 Khu dân cư Nam đường Hà Hoàng Hổ, phường Mỹ Xuyên, TP. Long | Xuyên, tỉnh An Giang: </t>
  </si>
  <si>
    <t xml:space="preserve">-Đang có quyền sử dụng đất và đồng thời được thỏa thuận nhận quyền sử dụng đất;
- Dự án Nhà ở xã hội. </t>
  </si>
  <si>
    <t>Khu nhà ở thương mại Lộc Phát Golden</t>
  </si>
  <si>
    <t>- Về quy hoạch xây dựng: Khu đất dự kiến thực hiện dự án phù hợp với Đồ án điều chỉnh quy hoạch chung thành phố Long Xuyên, tỉnh An Giang đến năm 2035 được phê duyệt tại Quyết định số 2575/QĐ-UBND ngày 24/10/2019 của Ủy ban nhân dân tỉnh An Giang và Đồ án quy hoạch phân khu tỷ lệ 1/2.000 Khu đô thị phía Tây thành phố Long Xuyên được UBND tỉnh An Giang phê duyệt tại Quyết định số 3092/QĐ-UBND ngày 30/12/2020.
- Về quy hoạch sử dụng đất: Khu đất dự kiến thực hiện dự án phù hợp với Quy hoạch sử dụng đất thành phố Long Xuyên thời kỳ 2021-2030 được cấp thẩm quyền phê duyệt</t>
  </si>
  <si>
    <t>Khu đô thị Bắc Long Xuyên II</t>
  </si>
  <si>
    <t>Phường Bình Đức, TP. Long Xuyên</t>
  </si>
  <si>
    <t>Công ty TNHH Xây dựng Bất động sản An Vương</t>
  </si>
  <si>
    <t>Khu Hỗn hợp Nhà ở và Thương mại Thọ Nguyên</t>
  </si>
  <si>
    <t>P.Vĩnh Mỹ, Tp.Châu Đốc</t>
  </si>
  <si>
    <t>Công ty Cổ phần Đầu tư Kinh doanh Bất động sản Thọ Nguyên</t>
  </si>
  <si>
    <t>Quyết định số 1069/QĐ-UBND ngày 04/07/2024 của UBND tỉnh An Giang về việc phê duyệt điều chỉnh Chương trình phát triển nhà ở tỉnh An Giang giai đoạn 2021-2025 và định hướng đến năm 2030</t>
  </si>
  <si>
    <t>2025-2028</t>
  </si>
  <si>
    <t>Khu nhà ở thương mại Núi Sam</t>
  </si>
  <si>
    <t>phường Núi Sam, TP. Châu Đốc</t>
  </si>
  <si>
    <t>Công ty Cổ phần Tư vấn và Đầu tư BĐTQ</t>
  </si>
  <si>
    <t xml:space="preserve">Khu đô thị mới Sao Mai </t>
  </si>
  <si>
    <t xml:space="preserve">Phường Long Thạnh, thị xã Tân Châu, tỉnh An Giang </t>
  </si>
  <si>
    <t xml:space="preserve">Công ty Cổ phần Tập đoàn Sao Mai </t>
  </si>
  <si>
    <t>- Quyết định số 1263/QĐ-UBND ngày 26/4/2017 của UBND tỉnh An Giang về việc phê duyệt đồ án quy hoạch chung thị xã Tân Châu, tỉnh An Giang đến năm 2035 
- Quyết định số 2794/QĐ-UBND ngày (01/12/2020 của UBND tỉnh An Giang về việc phê duyệt đồ án quy hoạch chi tiết xây dụng tỷ lệ 1/500 Khu đô thị mới Sao Mai phường Long Thạnh, thị xã Tân Châu, tỉnh An Giang.</t>
  </si>
  <si>
    <t>Khu Dân Cư Hòa An và chợ An Khánh mở rộng 2</t>
  </si>
  <si>
    <t>Xã Hòa An, Huyện Chợ Mới, tỉnh An Giang</t>
  </si>
  <si>
    <t>114,534.4</t>
  </si>
  <si>
    <t xml:space="preserve">Công ty Cổ Phần Đầu Tư HPK </t>
  </si>
  <si>
    <t xml:space="preserve">Phù hợp quy hoạch sử dụng đất 2025-2030 </t>
  </si>
  <si>
    <t>2025-2030</t>
  </si>
  <si>
    <t>Khu Dân Cư và Trung tâm thương mại Hòa Bình 1</t>
  </si>
  <si>
    <t>Xã Hòa Bình, Huyện Chợ Mới, tỉnh An Giang</t>
  </si>
  <si>
    <t>241,864.1</t>
  </si>
  <si>
    <t xml:space="preserve">Khu Dân Cư Hòa An và chợ An Khánh mở rộng </t>
  </si>
  <si>
    <t xml:space="preserve">Công ty Cổ Phần Đầu Tư HTG </t>
  </si>
  <si>
    <t>Khu Dân Cư và Trung tâm thương mại Hòa Bình 2</t>
  </si>
  <si>
    <t>Khu dân cư và trung tâm thương mại Tôn Đức Thắng 2</t>
  </si>
  <si>
    <t>Thị Trấn An Châu, Huyện Châu Thành, Tỉnh An Giang</t>
  </si>
  <si>
    <t>9,019.78</t>
  </si>
  <si>
    <t>225,494.5</t>
  </si>
  <si>
    <t>Khu dân cư và trung tâm ẩm thực Cần Đăng</t>
  </si>
  <si>
    <t>Xã Cần Đăng, Huyện Châu Thành, Tỉnh An Giang</t>
  </si>
  <si>
    <t>Khu dân cư và trung tâm thương mại Tôn Đức Thắng 1</t>
  </si>
  <si>
    <t>Khu dân cư An Châu Phát</t>
  </si>
  <si>
    <t>TT. An Châu</t>
  </si>
  <si>
    <t>Công ty TNHH MTV An Châu Phát</t>
  </si>
  <si>
    <t>- Phù hợp Quy hoạch chung đô thị An Châu, huyện Châu Thành, tỉnh An Giang đến năm 2035 đã được UBND tỉnh phê duyệt tại Quyết định số 3182/QĐ-UBND ngày 30/12/2019;</t>
  </si>
  <si>
    <t xml:space="preserve">Khu dân cư mới Thị Trấn Óc Eo </t>
  </si>
  <si>
    <t>Thị Trấn Óc Eo, Huyện Thoại Sơn, tỉnh An Giang</t>
  </si>
  <si>
    <t xml:space="preserve">Công ty Cổ Phần Đầu tư HTG </t>
  </si>
  <si>
    <t>Khu đô thị Núi Thoại</t>
  </si>
  <si>
    <t>Thị Trấn Núi Sập, Huyện Thoại Sơn, tỉnh An Giang</t>
  </si>
  <si>
    <t xml:space="preserve">Khu đô thị mới Sao Mai Tây thị trấn Cái Dầu </t>
  </si>
  <si>
    <t xml:space="preserve">Thị trấn Cái Dầu, huyện Châu Phú, tỉnh An Giang </t>
  </si>
  <si>
    <t>- Quyết định số 3181/QĐ-UBND ngày 30/12/2019 của UBND tỉnh An Giang về việc phê duyệt quy hoạch chung đô thị Cải Dầu, huyện Châu Phú, tỉnh An Giang - Quyết định số 2038/QĐ-UBND ngày 102/7/2021 của UBND huyện Châu Phủ về việc phê duyệt đồ án quy hoạch chi tiết xây dựng tỷ lệ 1/500 dự án: Khu đô thị mới Sao Mai Tây thị trấn Cái Dầu, huyện Châu Phú, tỉnh An Giang</t>
  </si>
  <si>
    <t>2025 - 2030</t>
  </si>
  <si>
    <t xml:space="preserve">Khu đô thị mới Sao Mai Vĩnh Thạnh Trung </t>
  </si>
  <si>
    <t xml:space="preserve">Thị trấn Vĩnh Thạnh Trung, huyện Châu Phú, tỉnh An Giang </t>
  </si>
  <si>
    <t xml:space="preserve">- Quyết định số 1095/QĐ-UBND ngày 15/5/2020 của UBND tỉnh An Giang về việc phê duyệt đồ án quy hoạch chung đô thị Vĩnh Thạnh Trung, huyện Châu Phú, tỉnh An Giang đến năm 2030 </t>
  </si>
  <si>
    <t xml:space="preserve">Khu đô thị mới Sao Mai Bình Phú </t>
  </si>
  <si>
    <t xml:space="preserve">xã Bình Phú, huyện Châu Phú, An Giang </t>
  </si>
  <si>
    <t xml:space="preserve">- Quyết định số 2128/QĐ-UBND ngày 28/7/2023 của UBND huyện Châu Phú về việc phê duyệt Đồ án Điều chỉnh Quy hoạch chung xây dựng xã Bình Phủ, huyện Châu Phủ đến năm 2030 </t>
  </si>
  <si>
    <t>Khu dân cư phía Nam đường Phạm Cự Lượng thành phố Long Xuyên</t>
  </si>
  <si>
    <t>Khu đô thị phường Bình Đức thuộc
 Đồ án phân khu tỷ lệ 1/2000 Khu đô thị phía Tây thành phố Long Xuyên</t>
  </si>
  <si>
    <t xml:space="preserve">Phường Bình Đức </t>
  </si>
  <si>
    <t>Nghị Quyết số 39/NQ-HĐND ngày 12/12/2022 của HĐND tỉnh An Giang sửa đổi, bổ sung Danh mục dự án ban hành kèm theo Nghị quyết số 11/NQ-HĐND ngày 12 tháng 7 năm 2022 của Hội đồng nhân tỉnh, ban hành danh mục dự án có thu hồi đất và dự án có sử dụng đất trồng lúa năm 2023.</t>
  </si>
  <si>
    <t>Khu dân cư và chợ Nhơn Hưng</t>
  </si>
  <si>
    <t>Phường Nhơn Hưng</t>
  </si>
  <si>
    <t>Ban QLDA ĐTXD khu vực thị xã Tịnh Biên</t>
  </si>
  <si>
    <t>Công văn số 2945/VPUBND-KTN ngày 10/7/2017 của Văn phòng UBND tỉnh An Giang về việc đầu tư dự án Khu dân cư và chợ Nhơn Hưng; Quyết định số 5544/QĐ-UBND ngày 07/11/2018 của UBND huyện Tịnh Biên về việc phê duyệt tổng mặt bằng quy hoạch chi tiết tỷ lệ 1/500 Khu dân cư và chợ Nhơn Hưng;</t>
  </si>
  <si>
    <t>Nhà máy điện sinh khối An Giang 1</t>
  </si>
  <si>
    <t>xã Lương An Trà</t>
  </si>
  <si>
    <t>Đấu thầu</t>
  </si>
  <si>
    <t>(1) Quyết định số 262/QĐ-TTg ngày 1/4/2024 của Thủ tướng Chính phủ thực hiện Quy hoạch phát triển điện lực quốc gia thời kỳ 2021-2030, tầm nhìn đến năm 2050; 
(2) Quyết định số 1682/QĐ-TTg ngày 28/12/2024 của Thủ tướng Chính phủ phê duyệt bổ sung, cập nhật Kế hoạch thực hiệnQuy hoạch phát triển điện lực quốc gia thời kỳ 2021-2030 tầm nhìn đến năm 2050</t>
  </si>
  <si>
    <t>2025-2026</t>
  </si>
  <si>
    <t>Nhà máy điện sinh khối Núi Tô I</t>
  </si>
  <si>
    <t>xã Núi Tô</t>
  </si>
  <si>
    <t>Nhà máy xử lý chất rắn sinh hoạt với công suất 1.000 tấn/ngày.đêm</t>
  </si>
  <si>
    <t>Khu liên hợp xử lý chất thải rắn xã Bình Hòa, huyện Châu Thành</t>
  </si>
  <si>
    <t>Đấu thầu lựa chọn nhà đầu tư xử lý rác thải theo Nghị định số 115/2024/NĐ-CP</t>
  </si>
  <si>
    <t>- Đơn vị: Ban Quản lý Dự án Đầu tư xây dựng và Khu vực phát triển đô thị tỉnh An Giang
- Địa chỉ: Số 8 đường số 20, khóm Tây Khánh 1, Phường Mỹ Hòa, Thành phố Long Xuyên , An Giang
- Điện thoại: (0296) 3 854494
- Email:  banqldadtxd@angiang.gov.vn</t>
  </si>
  <si>
    <t>Dự án này đã phù hợp với các quy hoạch theo các văn bản sau: 
- Công văn số 1644/VPUBND-KTN ngày 05/04/2024 của UBND tỉnh về việc chấp thuận  chủ trương đầu tư mới ô chôn lấp hợp vệ sinh số 3 với diện tích xây dựng 4,35ha,
- Vị trí đề xuất dự án thuộc phạm vi đồ án Quy hoạch chung đô thị An Châu, huyện Châu Thành, tỉnh An Giang đến năm 2035 được UBND tỉnh An Giang phê duyệt tại Quyết định số 3182/QĐ-UBND ngày 30/12/2019.
- Quyết định số 1369/QĐ-TTg ngày 15/11/2023 của Thủ tướng Chính phủ phê duyệt quy hoạch tỉnh An Giang thời kỳ 2021 - 2030, tầm nhìn đến năm 2025;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</si>
  <si>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xml:space="preserve">
- UBND H. Châu Thành cung cấp bản dồ sử dụng đất cho BQLDA.
- BQLDA phối hợp với SKHCN, STNMT và SXD đề xuất quy mô, vị trí gửi UBND huyện Châu Thành cập nhật Quy hoạch SDĐ, Quy hoạch xây dựng và  gửi SKH&amp;ĐT tổng hợp làm cơ sở mời gọi đầu tư.
'- UBND huyện Châu Thành đang cập nhật điều chỉnh quy hoạch sử dụng đất, kế hoạch sử dụng đất và điều chỉnh quy hoạch của huyện giai đoạn năm 2021-2030.</t>
  </si>
  <si>
    <t>BQLDA</t>
  </si>
  <si>
    <t>Nhà máy xử lý chất thải rắn sinh hoạt với công suất 200 tấn/ngày.đêm</t>
  </si>
  <si>
    <t>Khu liên hợp xử lý chất thải rắn xã Phú Thạnh, huyện Phú Tân.</t>
  </si>
  <si>
    <t>X</t>
  </si>
  <si>
    <t>Dự án này đã phù hợp với các quy hoạch theo các văn bản sau: 
-  Quyết định số 3069/QĐ-UBND ngày 24/12/2021 của UBND tỉnh về việc phê duyệt Quy hoạch sử dụng đất huyện Phú Tân thời kỳ 2021 -2030.
- Quyết định số 1764/QĐ-UBND ngày 13 tháng 10 năm 2014 của Ủy ban nhân dân tỉnh An Giang về việc giao đất cho Ủy ban nhân dân huyện Phú Tân.
- Quyết định số 1369/QĐ-TTg ngày 15/11/2023 của Thủ tướng Chính phủ phê duyệt quy hoạch tỉnh An Giang thời kỳ 2021 - 2030, tầm nhìn đến năm 2025;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</si>
  <si>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Thống nhất việc cập nhật điều chỉnh quy mô dự án thành 4,84 ha theo đề xuất của BQLDA.
- Đề nghị Ban QLDA khu vực tỉnh lập hồ sơ đấu thầu  theo quy định</t>
  </si>
  <si>
    <t>- Đơn vị: Ủy ban nhân dân huyện Châu Phú
 - Địa chỉ: ấp Vĩnh Thành, thị trấn Cái Dầu, huyện Châu Phú, tỉnh An Giang
- Điện thoại: (0296) 3 688314
-Email: chauphu@angiang.gov.vn</t>
  </si>
  <si>
    <t>TP Long Xuyên</t>
  </si>
  <si>
    <t>Công ty Cổ phần Trung tâm Thương mại Lotte Việt Nam</t>
  </si>
  <si>
    <t xml:space="preserve"> - UBND TPLX tiến hành thực hiện lập điều chỉnh cục bộ Đồ án Quy hoạch phân khu Khóm 1, 2 và một phần Khóm Phó Quế đảm bảo phù hợp với Quy hoạch chung xây dựng thành phố Long Xuyên. Trên cơ sở đó, điều chỉnh Bản vẽ tổng mặt bằng 1/500 đảm bảo phù hợp với chức năng theo chủ trương của cơ quan có thẩm quyền.
- CAT: xác định nguyên giá, các tài sản gắn liền trên đất theo hiện trạng thực tế trước khi thực hiện công tác bàn giao tài sản
- Đề nghị UBND  tỉnh báo cáo Ban Thường vụ Tỉnh ủy cho chủ trương kêu gọi đầu tư khách sạn 5 sao tại khu đất này để tạo điểm nhấn cho đô thị thành phố Long Xuyên (không làm trung tâm thương mại)</t>
  </si>
  <si>
    <t>Sở Kế hoạch và Đầu tư đã có Báo cáo số 478/BC-SKHĐT ngày 11/10/2024 về việc giới thiệu vị trí, địa điểm thực hiện dự án Trung tâm thương mại trên địa bàn tỉnh An Giang.</t>
  </si>
  <si>
    <t>Dự án lĩnh vực Nghiên cứu khảo sát đầu tư phát triển năng lượng sinh khối</t>
  </si>
  <si>
    <t>Liên Danh Công Ty Cổ Phần Erex (Nhật Bản) Và Công Ty Cổ Phần Tập Đoàn T&amp;T</t>
  </si>
  <si>
    <t>II. DANH MỤC DỰ ÁN ĐẤU GIÁ</t>
  </si>
  <si>
    <t>Khu đô thị - du lịch sinh thái bãi bồi Vĩnh Mỹ</t>
  </si>
  <si>
    <t>Phường Vĩnh Mỹ, thành phố Châu Đốc</t>
  </si>
  <si>
    <t>Nhà nước giao đất thông qua hình thức đầu giá</t>
  </si>
  <si>
    <t>Đấu giá quyền sử dụng đất</t>
  </si>
  <si>
    <t>- Đơn vị: Ủy ban nhân dân thành phố Châu Đốc
 - Địa chỉ: số 10 Lê Lợi, phường Châu Phú B, thành phố Châu Đốc
- Điện thoại: (0296) 3 869031
- Email: chaudoc@angiang.gov.vn</t>
  </si>
  <si>
    <t>Dự án này đã phù hợp với các quy hoạch theo các văn bản sau: 
- Quyết định số 2855/QĐ-UBND ngày 27/9/2017 của UBND tỉnh An Giang về việc phê duyệt Điều chỉnh quy hoạch phân khu tỷ lệ 1/2000 Khu dân cư Nam Sông Hậu, phường Vĩnh Mỹ, thành phố Châu Đốc, tỉnh An Giang
- Quyết định số 3238/QĐ-UBND ngày 31/12/2021 của UBND tỉnh về việc phê duyệt Quy hoạch sử dụng đất đến năm 2030 của thành phố Châu Đốc được UBND tỉnh An Giang phê duyệt
- Quyết định số 1369/QĐ-TTg ngày 15/11/2023 của Thủ tướng Chính phủ phê duyệt quy hoạch tỉnh An Giang thời kỳ 2021 - 2030, tầm nhìn đến năm 2025;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</si>
  <si>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xml:space="preserve">-UBND TP Châu Đốc đăng ký danh mục thu hồi đất gửi Sở TNMT.
- UBND TP Châu Đốc lập quy hoạch chi tiết để đủ điều kiện đấu giá.
'- Có một phần diện tích khoảng 03ha chưa phù hợp Quy hoạch sử dụng đất đến năm 2030 của thành phố Châu Đốc. Tuy nhiên,UBND TP CĐ đã có tờ trình UBND tỉnh phê duyệt về việc phù hợp điều chỉnh Quy hoạch sử dụng đất thời kỳ 2021-2030 của thành phố Châu Đốc </t>
  </si>
  <si>
    <t>III. DANH MỤC DỰ ÁN CHẤP THUẬN CHỦ TRƯƠNG ĐẦU TƯ</t>
  </si>
  <si>
    <t>Khu Nông Nghiệp Công nghệ cao Châu Phú</t>
  </si>
  <si>
    <t>Xã Mỹ Phú, huyện Châu Phú</t>
  </si>
  <si>
    <t>Chấp thuận nhà đầu tư</t>
  </si>
  <si>
    <t xml:space="preserve">Dự án này đã phù hợp với các quy hoạch theo các văn bản sau: 
- Sự phù hợp Quy hoạch sử dụng đất: Quyết định số 3241/QĐ-UBND ngày 31/12/2021.
- Sự phù hợp Quy hoạch chung: Quyết định số 2052/QĐ-UBND ngày 28/9/2022.
- Sự phù hợp Quy hoạch tỉnh: - Quyết định số 1369/QĐ-TTg ngày 15/11/2023 của Thủ tướng Chính phủ phê duyệt quy hoạch tỉnh An Giang thời kỳ 2021 - 2030, tầm nhìn đến năm 2025;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
</t>
  </si>
  <si>
    <t xml:space="preserve"> - Thống nhất điều chỉnh tên dự án thành: “Khu Nông nghiệp Công nghệ cao Châu Phú”. 
- UBND H. Châu Phú phối hợp với Sở Khoa học và Công nghệ xây dựng đề án kêu gọi đầu tư.
'- Dự án đã được UBND huyện Châu Thành cập nhật vào QH SDĐ và QH xây dựng vùng huyện (đang chờ các cơ quan chuyên môn có liên quan thẩm định, trình UBND tỉnh). </t>
  </si>
  <si>
    <t>Công ty TNHH Âu Cơ JSC quan tâm thực hiện</t>
  </si>
  <si>
    <t>SNN</t>
  </si>
  <si>
    <t>IV. DANH MỤC DỰ ÁN LỰA CHỌN NHÀ ĐẦU TƯ THEO NGHỊ ĐỊNH 32</t>
  </si>
  <si>
    <t>Lựa chọn nhà đầu tư theo Nghị định 32/2024/NĐ-CP của Chính phủ</t>
  </si>
  <si>
    <t>Hạ tầng cụm công nghiệp Hòa An</t>
  </si>
  <si>
    <t>Huyện Chợ Mới</t>
  </si>
  <si>
    <t>Dự án này đã phù hợp với các quy hoạch theo các văn bản sau: 
-Quyết định số 1369/QĐ-TTg ngày 15/11/2023 của Thủ tướng Chính phủ phê duyệt Quy hoạch tỉnh An Giang thời kỳ 2021-2030, tầm nhìn đến năm 2050.
- Quyết định số 1370/QĐ-UBND ngày 15/6/2022 của Ủy ban nhân dân huyện Chợ Mới về việc phê duyệt đồ án điều chỉnh Quy hoạch chung xây dựng xã nông thôn mới Hòa An, huyện Chợ Mới đến năm 2030.
- Quyết định số 1246/QĐ-UBND ngày 28/7/2023 của Ủy ban nhân dân tỉnh về việc  phê duyệt quy hoạch phân khu tỷ lệ 1/2000 Cụm công nghiệp Hòa An.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</si>
  <si>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-UBND H. Chợ Mới đăng ký danh mục thu hồi đất gửi Sở Tài nguyên và Môi trường vào cuối năm 2024.
- Sở Công Thương trình ban hành tiêu chí lựa chọn nhà đầu tư.
- Kiến nghị Ủy ban nhân dân tỉnh sớm phê duyệt Quy hoạch điều chỉnh sử dụng đất huyện Chợ Mới để làm cơ sở triển khai thủ tục lựa chọn nhà đầu tư theo quy định tại Nghị định số 32/2024/NĐ-CP ngày 15/3/2024 của Chính phủ về quản lý, phát triển cụm công nghiệp.</t>
  </si>
  <si>
    <t>Tập đoàn Long Thuận (Công ty Cổ phần khu công nghiệp Hòa An) quan tâm thực hiện</t>
  </si>
  <si>
    <t>Hạ tầng cụm công nghiệp Mỹ Phú</t>
  </si>
  <si>
    <t>Huyện Châu Phú</t>
  </si>
  <si>
    <t>Dự án này đã phù hợp với các quy hoạch theo các văn bản sau: 
-Quyết định số 1369/QĐ-TTg ngày 15/11/2023 của Thủ tướng Chính phủ phê duyệt Quy hoạch tỉnh An Giang thời kỳ 2021-2030, tầm nhìn đến năm 2050.
- Quyết định số 2052/QĐ-UBND ngày 28/9/2022 về việc phê duyệt Đồ án điều chỉnh Quy hoạch chung xây dựng xã Mỹ Phú, huyện Châu Phú đến năm 2030.
- Đã cập nhật vào Quy hoạch sử dụng đất cấp huyện thời kỳ 2021 - 2030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</si>
  <si>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1. Công ty TNHH Mỹ Luông 689 quan tâm thực hiện 
2. Đang trong quá trình thẩm định, đánh giá năng lực kinh nghiệm của Nhà đầu tư
3. Kiến nghị UBND tỉnh sớm phê duyệt Quy hoạch điều chỉnh sử dụng đất huyện Châu Phú để làm cơ sở triển khai thủ tục lựa chọn nhà đầu tư theo quy định tại Nghị định số 32/2024/NĐ-CP ngày 15/3/2024 của Chính phủ (BC số 226/BC-SKHĐT)</t>
  </si>
  <si>
    <t>Cụm Công nghiệp Núi Tô, chuỗi dự án khép kín về nông nghiệp theo mô hình kinh tế tuần hoàn, kinh tế xanh</t>
  </si>
  <si>
    <t>Công ty CP đầu tư và phát triển kinh tế xanh Mekong</t>
  </si>
  <si>
    <t>- Kiến nghị UBND tỉnh sớm phê duyệt Quy hoạch điều chỉnh sử dụng đất huyện Tri Tôn để làm cơ sở triển khai thủ tục lựa chọn nhà đầu tư theo quy định tại Nghị định số 32/2024/NĐ-CP ngày 15/3/2024 của Chính phủ</t>
  </si>
  <si>
    <t>Đã liên lạc kết nối với nhà đầu tư, đã hẹn bố trí lịch qua Tết dương lịch sẽ trao đổi cụ thể</t>
  </si>
  <si>
    <t>Khách sạn 4-5 sao tại khu chung cư phức hợp Sao Mai Lotus Lake</t>
  </si>
  <si>
    <t>Tập đoàn Sao Mai</t>
  </si>
  <si>
    <t>Các Sở, Ban ngành và địa phương nghiên cứu tham mưu tháo gỡ vướng mắc để chấp thuận chủ trương đầu tư đồng thời chấp thuận nhà đầu tư cho dự án</t>
  </si>
  <si>
    <t>Dự án vướng mắc về pháp lý đối với nhà ở thương mại nên chưa chấp thuận chủ trương đầu tư</t>
  </si>
  <si>
    <t>Đầu tư dự án khách sạn 4-5 sao tại Khu đất Trung tâm văn hóa – thể dục thể thao thành phố Long Xuyên (cũ) diện tích khoảng 1,63 ha tại phường Mỹ Long</t>
  </si>
  <si>
    <t>Phường Mỹ Long, TP Long Xuyên</t>
  </si>
  <si>
    <t>Sở TNMT hướng dẫn UBND thành phố Long Xuyên tiến hành các thủ tục đấu  giá quyền sử dụng đất để làm dự án theo quy định của pháp luật về đất đai</t>
  </si>
  <si>
    <t>Quý I/2025</t>
  </si>
  <si>
    <t>Đã được phê duyệt tổng mặt bằng 1/500 với chức năng Trung tâm thương mại dịch vụ kết hợp căn hộ cao cấp, đã đấu giá nhưng đã hủy</t>
  </si>
  <si>
    <t>Đầu tư dự án khách sạn 4-5 sao tại khu đất Bến xe Bình Khánh (cũ) có diện tích 4.986,1m2</t>
  </si>
  <si>
    <t>Đã được phê duyệt tổng mặt bằng 1/500 có tính chất là Khu phức hợp gồm khách sạn, cao ốc văn phòng, công trình thương mại dịch vụ kết hợp căn hộ, đã đấu giá nhưng đã hủy</t>
  </si>
  <si>
    <t xml:space="preserve">Khu trung tâm Văn Hóa - Thể Dục Thể Thao và Dân cư đô thị Huyện Châu Thành </t>
  </si>
  <si>
    <t>Bãi xe rừng tràm Trà Sư</t>
  </si>
  <si>
    <t>Xã Văn Giáo</t>
  </si>
  <si>
    <t>Thông báo số 418/TB-VPUBND ngày 01/11/2019 của Văn phòng UBND tỉnh An Giang, ý kiến kết luận của Phó Chủ tịch UBND tỉnh Trần Anh Thư Chấp thuận chủ trương cho UBND huyện Tịnh Biên tổ chức đấu giá quyền sử dụng đất đối với phần diện tích đất công (đất sạch) thuộc dự án Bãi giữ xe rừng tram Trà Sư; Quyết định số 2487/QĐ-UBND ngày 28/7/2020 của UBND huyện Tịnh Biên về việc phê duyệt điều chỉnh tổng mặt bằng quy hoạch chi tiết tỷ lệ 1/500 Bãi xe rừng tràm Trà Sư; Văn bản số 224/VPUBND-KTN ngày 18/01/2021 về việc chủ trương giao quản lý, khai thác khu đất bãi xe rừng tràm Trà Sư; Quyết định số 707/QĐ-UBND ngày 05/04/2021 của UBND tỉnh An Giang về việc giao đất cho Trung tâm phát triển quỹ đất huyện Tịnh Biên; Quyết định số 350/QĐ-UBND ngày 22/03/2023 của UBND tỉnh An Giang về việc phê duyệt phương án sắp xếp lại, xử lý cơ sơ nhà, đất thuộc sở hữu nhà nước của các cơ quan, đơn vị trên địa bàn huyện Tịnh Biên theo Nghị định số 67/2021/NĐ-CP của Chính phủ</t>
  </si>
  <si>
    <t xml:space="preserve">Trạm dừng nghỉ thuộc Dự án thành phần 1 thuộc Dự án đầu tư đầu tư xây dựng đường bộ cao tốc Châu Đốc – Cần Thơ – Sóc Trăng giai đoạn 1 </t>
  </si>
  <si>
    <t>Tại lý trình Km22+300 tại xã Bình Phú, huyện Châu Phú, tỉnh An Giang</t>
  </si>
  <si>
    <t>Ban Quản lý dự án đầu tư xây dựng công trình Giao thông và Nông nghiệp</t>
  </si>
  <si>
    <t>Quyết định số 222/QĐ-UBND ngày 28/02/2023 của UBND tỉnh An Giang Về việc phê duyệt Dự án thành phần 1 thuộc Dự án đầu tư đầu tư xây dựng đường bộ cao tốc Châu Đốc – Cần Thơ – Sóc Trăng giai đoạn 1; Văn bản số 8261/BGTVT CĐCTVN ngày 03/8/2024 của Bộ Giao thông vận tải về việc triển khai kết luận của Thủ tướng Chính phụ về xử lý khó khăn, vướng mắc cho dự án giao thông trọng điểm khu vực đồng bằng sông Cửu Long</t>
  </si>
  <si>
    <t>V. DANH MỤC DỰ ÁN LỰA CHỌN NHÀ ĐẦU TƯ THEO HÌNH THỨC KHÁC</t>
  </si>
  <si>
    <t>Đăng ký làm việc với Lãnh đạo UBND tỉnh và các Sở, Ban, ngành, địa phương trong năm 2025, Công Ty JR Energy (Aisa) Limited quan tâm</t>
  </si>
  <si>
    <t>Khu phức hợp trung tâm thương mại, nhà ở cao cấp (KS 5 sao) tại địa điểm trụ sở cũ Công an tỉnh An Giang</t>
  </si>
  <si>
    <t>Khu đô thị mới phía Bắc thị trấn Tri Tôn</t>
  </si>
  <si>
    <t>Công ty TNHH Địa ốc Long Giang</t>
  </si>
  <si>
    <t>Khu nhà ở Chợ Tây Khánh 5</t>
  </si>
  <si>
    <t>Khu nhà ở và Thương mại thị trấn Tri Tôn</t>
  </si>
  <si>
    <t>Khu nhà ở và Trung tâm thương mại thị trấn Chợ Vàm</t>
  </si>
  <si>
    <t>Khu nhà ở và thương mại phía Tây thị trấn Hội An</t>
  </si>
  <si>
    <t>Doanh nghiệp bổ sung sau</t>
  </si>
  <si>
    <t>Sở KHĐT tổng hợp, báo cáo UBND tỉnh trình HĐND tỉnh thông qua Nghị quyết danh mục khu đất thực hiện đấu thầu lựa chọn nhà đầu tư có sử dụng đất</t>
  </si>
  <si>
    <t xml:space="preserve"> DANH MỤC DỰ ÁN CÓ KHẢ NĂNG CHẤP THUẬN CHỦ TRƯƠNG ĐẦU TƯ TRONG NĂM 2025</t>
  </si>
  <si>
    <t>Tổng cộng</t>
  </si>
  <si>
    <t>Phường Mỹ Hòa, thành phố Long Xuyên, tỉnh An Giang</t>
  </si>
  <si>
    <t xml:space="preserve"> - Căn cứ Quyết định số 2575/QĐ-UBND ngày 24/10/2019 của Ủy ban nhân dân tỉnh về việc phê duyệt đồ án Điều chỉnh quy hoạch chung thành phố Long Xuyên, tỉnh An Giang đến năm 2035.
- Căn cứ Quyết định số: 3097/QĐ-UBND ngày 27/12/2021 của Ủy ban nhân dân tỉnh về việc phê duyệt Quy hoạch sử dụng đất thời kỳ 2021-2030 và kế hoạch sử dụng đất năm đầu thành phố Long Xuyên.
</t>
  </si>
  <si>
    <t xml:space="preserve"> + Từ quý I/2025 đến quý IV/2025: Xin chấp thuận nhận chuyển nhượng, nhận góp vốn, thuê quyền sử dụng đất nông nghiệp để thực hiện dự án đầu tư phi nông nghiệp; xin chấp thuận chủ trương đầu tư đồng thời chấp thuận nhà đầu tư. 
+ Từ quý I/2026 đến quý IV/2026: Lập thủ tục xin chuyển mục đích sử dụng đất, báo cáo đánh giá tác động môi trường, thiết kế cơ sở, thiết kế bản vẽ thi công, xin phép xây dựng, thẩm duyệt PCCC, đấu nối điện nước,… 
+ Từ quý I/2027 đến quý IV/2028: Xây dựng các hạng mục công trình, hệ thống hạ tầng kỹ thuật, lắp đặt trang thiết bị. 
+ Trước quý IV/2029: Kiểm tra nghiệm thu hoàn thành công trình và đưa vào khai thác, sử dụng.
</t>
  </si>
  <si>
    <t>TT Hội An, huyện Chợ Mới, tỉnh An Giang.</t>
  </si>
  <si>
    <t xml:space="preserve"> - Căn cứ Quyết định số: 3239/QĐ-UBND ngày 31-12-2021 của Ủy ban nhân dân tỉnh về việc phê duyệt Quy hoạch sử dụng đất thời kỳ 2021-2030 và kế hoạch sử dụng đất năm đầu huyện Chợ Mới.
 - Căn cứ Quyết định số 2021/QĐ-UBND ngày 12/8/2022 của Ủy ban nhân dân tỉnh về việc phê duyệt đồ án quy hoạch chung đô thị Hội An, huyện Chợ Mới; tỉnh An Giang đến năm 2030.
</t>
  </si>
  <si>
    <t>Ấp Phú Thuận 2, xã Kiến Thành, huyện Chợ Mới, tỉnh An Giang.</t>
  </si>
  <si>
    <t xml:space="preserve"> + Từ quý I/2025 đến quý IV/2025: Xin chấp thuận nhận chuyển nhượng, nhận góp vốn, thuê quyền sử dụng đất nông nghiệp để thực hiện dự án đầu tư phi nông nghiệp; xin chấp thuận chủ trương đầu tư đồng thời chấp thuận nhà đầu tư. 
+ Từ quý I/2026 đến quý IV/2026: Lập thủ tục xin chuyển mục đích sử dụng đất, báo cáo đánh giá tác động môi trường, thiết kế cơ sở, thiết kế bản vẽ thi công, xin phép xây dựng, thẩm duyệt PCCC, đấu nối điện nước,… 
+ Từ quý I/2027 đến quý IV/2028: Xây dựng các hạng mục công trình, hệ thống hạ tầng kỹ thuật, lắp đặt trang thiết bị. 
+ Trước quý IV/2029: Kiểm tra nghiệm thu hoàn thành công trình và đưa vào khai thác, sử dụng.</t>
  </si>
  <si>
    <t xml:space="preserve"> - Căn cứ Quyết định số 3192/QĐ-UBND ngày 14/12/201 của Ủy ban nhân dân tỉnh về việc phê duyệt đồ án quy hoạch chung đô thị Chợ Mới; huyện Chợ Mới; tỉnh An Giang;
- Căn cứ Quyết định số 3239/QĐ-UBND ngày 31/12/2021 của Ủy ban nhân dân tỉnh về việc phê duyệt Quy hoạch sử dụng đất thời kỳ 2021-2030 và kế hoạch sử dụng đất năm đầu huyện Chợ Mới.
</t>
  </si>
  <si>
    <t>Khu nhà ở và Thương mại xã Kiến Thành</t>
  </si>
  <si>
    <t>thị trấn Chợ Vàm, huyện Phú Tân, tỉnh An Giang</t>
  </si>
  <si>
    <t xml:space="preserve"> - Căn cứ Quyết định số 871/QĐ-UBND ngày 11/5/2010 của Ủy ban nhân dân tỉnh về việc phê duyệt đồ án quy hoạch chung thị trấn Chợ Vàm, huyện Phú Tân, tỉnh An Giang đến năm 2025;
 - Căn cứ Quyết định số 3069/QĐ-UBND ngày 24/12/2021 của Ủy ban nhân dân tỉnh về việc phê duyệt Quy hoạch sử dụng đất thời kỳ 2021-2030 và kế hoạch sử dụng đất năm đầu huyện Phú Tân.
</t>
  </si>
  <si>
    <t>thị trấn Tri Tôn, huyện Tri Tôn, tỉnh An Giang</t>
  </si>
  <si>
    <t xml:space="preserve"> - Căn cứ Quyết định số 2509/QĐ-UBND ngày 29/10/2020 của Ủy ban nhân dân tỉnh về việc phê duyệt đồ án quy hoạch chung đô thị Tri Tôn, huyện Tri Tôn, tỉnh An Giang đến năm 2035;
- Căn cứ Quyết định số 3098/QĐ-UBND ngày 27/12/2021 của Ủy ban nhân dân tỉnh về việc phê duyệt Quy hoạch sử dụng đất thời kỳ 2021-2030 và kế hoạch sử dụng đất năm đầu huyện Tri Tôn.
</t>
  </si>
  <si>
    <t xml:space="preserve"> + Từ quý I/2025 đến quý IV/2025: Xin chấp thuận nhận chuyển nhượng, nhận góp vốn, thuê quyền sử dụng đất nông nghiệp để thực hiện dự án đầu tư phi nông nghiệp; xin chấp thuận chủ trương đầu tư đồng thời chấp thuận nhà đầu tư.
+ Từ quý I/2026 đến quý IV/2026: Lập thủ tục xin chuyển mục đích sử dụng đất, báo cáo đánh giá tác động môi trường, thiết kế cơ sở, thiết kế bản vẽ thi công, xin phép xây dựng, thẩm duyệt PCCC, đấu nối điện nước,…
+ Từ quý I/2027 đến quý IV/2028: Xây dựng các hạng mục công trình, hệ thống hạ tầng kỹ thuật, lắp đặt trang thiết bị.
+ Trước quý IV/2029: Kiểm tra nghiệm thu hoàn thành công trình và đưa vào khai thác, sử dụng.
</t>
  </si>
  <si>
    <t xml:space="preserve"> + Từ quý I/2025 đến quý IV/2025: Xin chấp thuận nhận chuyển nhượng, nhận góp vốn, thuê quyền sử dụng đất nông nghiệp để thực hiện dự án đầu tư phi nông nghiệp; xin chấp thuận chủ trương đầu tư đồng thời chấp thuận nhà đầu tư.
+ Từ quý I/2026 đến quý IV/2027: Lập thủ tục xin chuyển mục đích sử dụng đất, báo cáo đánh giá tác động môi trường, thiết kế cơ sở, thiết kế bản vẽ thi công, xin phép xây dựng, thẩm duyệt PCCC, đấu nối điện nước,…
+ Từ quý I/2028 đến quý III/2029: Xây dựng các hạng mục công trình, hệ thống hạ tầng kỹ thuật, lắp đặt trang thiết bị.
+ Trước quý IV/2029: Kiểm tra nghiệm thu hoàn thành công trình và đưa vào khai thác, sử dụng.
</t>
  </si>
  <si>
    <t>Khu dịch vụ thương mại kết hợp văn hóa du lịch Núi Sam</t>
  </si>
  <si>
    <t>Khu đô thị thương mại bắc Kênh Đào</t>
  </si>
  <si>
    <t>Khu dân cư và Chợ An Long mở rộng</t>
  </si>
  <si>
    <t>Khu dân cư chợ nông sản Hoà An</t>
  </si>
  <si>
    <t>Khu dân cư và chợ Nhơn Mỹ</t>
  </si>
  <si>
    <t>Khu đô thị mới Sao Mai Mỹ An</t>
  </si>
  <si>
    <t>phường Châu Phú A, thành phố Châu Đốc, tỉnh An Giang</t>
  </si>
  <si>
    <t>Công ty TNHH Tân Phúc Hồng</t>
  </si>
  <si>
    <t>phường Vĩnh Mỹ, thành phố Châu Đốc, tỉnh An Giang.</t>
  </si>
  <si>
    <t>Công ty Cổ phần địa ốc ICI An Thịnh</t>
  </si>
  <si>
    <t>Quyết định số 1269/QĐ-UBND ngày 10/08/2022 của UBND thành phố Châu Đốc về việc phê duyệt quy hoạch chi tiết tỷ lệ 1/500 khu đô thị thương mại Băc kênh đào</t>
  </si>
  <si>
    <t>Xã An Thạnh Trung, huyện Chợ Mới, tỉnh An Giang</t>
  </si>
  <si>
    <t xml:space="preserve">Công ty TNHH Xây Dựng Lê Thiên Phúc </t>
  </si>
  <si>
    <t xml:space="preserve">phù hợp Điều chỉnh quy hoạch sử dụng đất thời kỳ 2021-2030 huyện Chợ Mới </t>
  </si>
  <si>
    <t xml:space="preserve">Đã thỏa thuận xong quyền sử dụng đất theo Văn bản đề nghị số 09/CV-LTP ngày 07/02/2025 của Công ty TNHH Xây Dựng Lê Thiên Phúc </t>
  </si>
  <si>
    <t>Xã Hòa An, huyện Chợ Mới, tỉnh An Giang</t>
  </si>
  <si>
    <t xml:space="preserve">Đã thỏa thuận xong quyền sử dụng đất theo Văn bản đề nghị số 10/CV-LTP ngày 10/02/2025 của Công ty TNHH Xây Dựng Lê Thiên Phúc </t>
  </si>
  <si>
    <t>Xã Nhơn Mỹ, huyện Chợ Mới, tỉnh An Giang</t>
  </si>
  <si>
    <t>Xã Mỹ An, huyện Chợ Mới, tỉnh An Giang</t>
  </si>
  <si>
    <t>Công ty TNHH Minh Khoa Holdings</t>
  </si>
  <si>
    <t>Công ty Cổ phần Tập đoàn Sao Mai</t>
  </si>
  <si>
    <t>Quyết định số 881/QĐ-UBND ngày 21/06/2021 của UBND thành phố Châu Đốc về việcphê duyệt điều chỉnh Tổng mặt bằng Quy hoạch chi tiết tỷ lệ 1/500 Khu dịch vụ thương mại kết hợp văn hóa du lịch Núi Sam</t>
  </si>
  <si>
    <t xml:space="preserve">- SCT và UBND huyện Tri Tôn tăng cường tiếp xúc với nhà đầu tư tiềm năng mời gọi đầu tư.
- SCT Đang trình UBND tỉnh duyệt phương án vốn cấp cho Sở Công thương để tiến hành lập Báo cáo Nghiên cứu Tiền khả thi (đề xuất dự án đầu tư)
- T3/2025: Sở Công Thương rà soát Quy hoạch điện VIII, lập danh mục dự án đấu thầu; trình phê duyệt Kế hoạch lựa chọn nhà thầu;
- T4/2025: Đề xuất Ban Quản lý dự án đầu tư xây dựng và khu vực phát triển đô thị tỉnh lập hồ sơ mời thầu tư vấn, trình thẩm định, phát hành, đánh giá kết quả các hồ sơ tham gia đấu thầu;
- T10/2025: Ký hợp đồng tư vấn; Lập Báo cáo; Trình thẩm định, phê duyệt Báo cáo nghiên cứu tiền khả thi;
</t>
  </si>
  <si>
    <t xml:space="preserve"> - SCT rà soát QH điện VIII, lập danh mục dự án đấu thầu
- SKHĐT sẽ chủ động liên hệ, phối hợp chặt chẽ với nhà đầu tư và các Sở, ban ngành, địa phương có liên quan để triển khai các bước nghiên cứu, khảo sát và các thủ tục lựa chọn NĐT theo quy định; BC kết quả để UBND tỉnh chỉ đạo.
- SCT Đang trình UBND tỉnh duyệt phương án vốn cấp cho Sở Công thương để tiến hành lập Báo cáo Nghiên cứu Tiền khả thi (đề xuất dự án đầu tư)
- T3/2025: SCT rà soát Quy hoạch điện VIII, lập danh mục dự án đấu thầu; trình phê duyệt Kế hoạch lựa chọn nhà thầu;
- T4/2025: Đề xuất Ban Quản lý dự án đầu tư xây dựng và khu vực phát triển đô thị tỉnh lập hồ sơ mời thầu tư vấn, trình thẩm định, phát hành, đánh giá kết quả các hồ sơ tham gia đấu thầu;
- T10/2025: Ký hợp đồng tư vấn; Lập Báo cáo; Trình thẩm định, phê duyệt Báo cáo NCTKT;</t>
  </si>
  <si>
    <t>- UBND H. Châu Phú lập Điều chỉnh quy hoạch sử dụng đất, triển khai lập quy hoạch chi tiết xây dựng tỷ lệ 1/500 và lựa chọn chủ đầu tư xây dựng hạ tầng kỹ thuật.
'- UBND H. Châu Phú đã trình điều chỉnh QH SD dất giai đoạn 2021-2030.Kiến nghị UBND tỉnh sớm phê duyệt Quy hoạch điều chỉnh sử dụng đất huyện Châu Phú để làm cơ sở triển khai thủ tục lựa chọn nhà đầu tư theo quy định tại Nghị định số 32/2024/NĐ-CP ngày 15/3/2024 của Chính phủ
- Sở Công Thương đang chờ điều chỉnh Quy hoạch sử dụng đất huyện để thực hiện thủ tục chấm chọn chủ đầu tư xây dựng hạ tầng kỹ thuật cụm công nghiệp cũng như triển khai thực hiện các bước tiếp theo tham mưu UBND tỉnh thành lập cụm công nghiệp Mỹ Phú (Châu Phú)</t>
  </si>
  <si>
    <t>- Vị trí đề xuất dự án thuộc phạm vi đồ án điều chỉnh Quy hoạch chung TPLX tỉnh AG đến năm 2035 được UBND tỉnh phê duyệt tại Quyết định số 2575/QĐ-UBND ngày 24/10/2009; đồ án điều chỉnh Quy hoạch phân khu tỷ lệ 1/2000 Khu dân cư phía Nam đường Phạm Cự Lượng, phường Mỹ Quý và Mỹ Thới, TPLX, tỉnh AG được UBND tỉnh phê duyệt tại Quyết định số 2092/QĐ-UBND ngày 18/8/2022.
 - Quyết định số 2092/QĐ-UBND ngày 18/8/2022 của UBND tỉnh phê duyệt Đồ án điều chỉnh quy hoạch phân khu tỷ lệ 1/2000 Khu dân cư phía Nam đường Phạm Cự Lượng, phường Mỹ Quý và phường Mỹ Thới, TPLX.
- Thuộc danh mục thu hồi đất năm 2023 (Danh mục 2 Nghị quyết số 39/NQ ngày 12/12/2022 của HĐND tỉnh An Giang); Thuộc Danh mục công trình, dự án trong kỳ điều chỉnh quy hoạch sử dụng đất TPLX thời kỳ 2021 – 2030 (Biểu 10/CH); thuộc danh mục dự án Ưu tiên đầu tư tỉnh An Giang thời kỳ 2021-2030 (Kèm theo Quyết định phê duyệt quy hoạch số 139/QĐ-TTg ngày 15/11/2023 của Thủ tường Chính phủ)
 - Dự án đã đủ điều kiện để thực hiện các thủ tục về đề xuất chủ trương đầu tư trong quá trình lập hồ sơ đề xuất dự án sẽ xem xét, xác định cụ thể quy mô, ranh giới, vị trí để đảm bảo phù hợp thheo quy định</t>
  </si>
  <si>
    <t>Khu dân cư đường dẫn 2 bên Cầu Long Bình</t>
  </si>
  <si>
    <t xml:space="preserve">Khu hỗn hợp nhà ở và thương mại 
Đa Phước </t>
  </si>
  <si>
    <t>Khu đô thị Tây Sông Hậu, thị trấn An Phú</t>
  </si>
  <si>
    <t>Thị trấn Long Bình, huyện An Phú, tỉnh An Giang</t>
  </si>
  <si>
    <t>khóm Hà Bao I, 
thị trấn Đa Phước</t>
  </si>
  <si>
    <t>khóm An Thạnh, 
thị trấn An Phú</t>
  </si>
  <si>
    <t>Ủy ban nhân dân huyện An Phú</t>
  </si>
  <si>
    <t>Quy hoạch chung đô thị Đa Phước, huyện An Phú, tỉnh An Giang đến năm 2035</t>
  </si>
  <si>
    <t>Quy hoạch chi tiết xây dựng tỷ lệ 1/500 Khu đô thị Tâi Sông Hậu, thị trấn An Phú</t>
  </si>
  <si>
    <t>Khu dân cư Bạch Tuyết An Châu</t>
  </si>
  <si>
    <t>Công ty TNHH MTV Bất động sản Bạch Tuyết</t>
  </si>
  <si>
    <t>- Quyết định số  1692/QĐ-UBND ngày 18/7/2018 của UBND tỉnh An Giang về việc phê duyệt đồ án quy hoạch phân khu chức năng tỷ lệ 1/2000 hai bên đường dẫn vào cầu Long Bình, thị trấn Long Bình.
- Điều chỉnh Quy hoạch sử dụng đất thời kỳ 2021-2030 huyện An Phú đã được HĐND huyện thông qua. Hiện đang trình sở Tài nguyên và Môi trường, trình UBND tỉnh phê duyệt.</t>
  </si>
  <si>
    <t>Khu đô thị mới phía Tây đường tránh thành phố Long Xuyên</t>
  </si>
  <si>
    <t>Phường Mỹ Hòa</t>
  </si>
  <si>
    <t>130,21</t>
  </si>
  <si>
    <t>Quyết định số 2575/QĐ-UBND ngày 24/10/2019 của UBND tỉnh An Giang về việc phê duyệt Đồ án điều chỉnh quy hoạch chung thành phố Long Xuyên, tỉnh An Giang đến năm 2035.
- Quyết định số 2446/QĐ-UBND ngày 25/10/2021 của UBND tỉnh An Giang về việc phê duyệt đồ án Quy hoạch phân khu tỷ lệ 1/2000 Khu đô thị phía Tây thành phố Long Xuyên tỉnh An Giang.
- Thuộc Danh mục dự án ưu tiên đầu tư tỉnh An Giang thời kỳ 2021 – 2030 (Kèm theo Quyết định phê duyệt quy hoạch  số 1369/QĐ-TTg ngày 15/11/2023 của Thủ tướng Chính phủ)
- Thuộc Danh mục công trình, dự án trong kỳ điều chỉnh quy hoạch sử dụng đất thành phố Long Xuyên thời kỳ 2021 – 2030 (Biểu 10/CH).
- Dự án đang tiếp tục được cập nhật, bổ sung vào các quy hoạch cấp thấp hơn, các quy hoạch chuyên ngành đến năm 2025 sẽ hoàn thành và đảm bảo điều kiện thực hiện các thủ tục đầu tư.</t>
  </si>
  <si>
    <t>- Dự án sẽ được hoàn chỉnh các loại Quy hoạch để đảm bảo điều kiện pháp lý mời gọi đầu tư trong năm 2025 theo chỉ đạo của Chủ tịch UBND tỉnh
- UBND TP Long Xuyên lập danh mục các khu đất đấu thầu lựa chọn Nhà đầu tư gửi Sở KHĐT tổng hợp.
- Sở KHĐT tổng hợp, báo cáo UBND tỉnh trình HĐND tỉnh thông qua Nghị quyết danh mục khu đất đấu thầu
- UBND TP Long Xuyên lập đề xuất dự án đảm bảo phù hợp QH chung và chịu trách nhiệm tổ chức đấu thầu lựa chọn nhà đầu tư để thực hiện dự án theo quy định của pháp luật về đấu thầu và các quy định pháp luật có liên quan.
- Các Sở, Ban, ngành: rà soát, điều chỉnh các loại Quy hoạch để đảm bảo điều kiện pháp lý mời gọi đầu tư</t>
  </si>
  <si>
    <t xml:space="preserve">Danh mục các khu đất thực hiện đấu thầu dự án khu đô thị trên địa bàn tỉnh An Giang </t>
  </si>
  <si>
    <t xml:space="preserve">1. Công ty Cổ phần Tập đoàn T&amp;T quan tâm thực hiện
2. Danh mục các khu đất thực hiện đấu thầu dự án khu đô thị trên địa bàn tỉnh An Giang </t>
  </si>
  <si>
    <t>Khu đô thị mới (Khu dân cư) phía Bắc đường Trần Quang Khải
=&gt; hỏi lại</t>
  </si>
  <si>
    <t>Lựa chọn nhà đầu tư theo Nghị định 171/2024/NĐ-CP của Chính phủ</t>
  </si>
  <si>
    <t>Công văn số 181/QLĐT ngày 06/02/2025 của UBND TP Châu Đốc về việc đề xuất lập danh mục các khu đất thực hiện thí điểm dự án nhà ở thương mại thông qua thỏa thuận về nhận quyền sử dụng đất hoặc đang có quyền sử dụng đất theo Nghị quyết số 171/2024/QH15</t>
  </si>
  <si>
    <t>Tri Tôn</t>
  </si>
  <si>
    <t>- Quyết định số 1369/QĐ-TTg ngày 15/11/2023 đã được Thủ tướng Chính phủ phê duyệt Quy hoạch tỉnh An Giang thời kỳ 2021-2030, tầm nhìn đến năm 2050
- Quyết định số 3097/QĐ-UBND ngày 27/12/2021 của Ủy ban nhân dân tỉnh về việc phê duyệt Quy hoạch sử dụng đất thời kỳ 2021-2030 và Kế hoạch sử dụng đất năm đầu thành phố Long Xuyên.
- Quyết định số 2575/QĐ-UBND ngày 24/10/2019 của UBND tỉnh phê duyệt về việc phê duyệt Đồ án điều chỉnh quy hoạch chung thành phố Long Xuyên, tỉnh An Giang đến năm 2035
- phù hợp với Quy hoạch hệ thống siêu thị và Trung tâm thương mại theo Quy hoạch chung thành phố Long Xuyên.</t>
  </si>
  <si>
    <t>Chấp thuận chủ trương đầu tư đồng thời chấp thuận nhà đầu tư</t>
  </si>
  <si>
    <t>Dự án đang thực hiện thủ tục chấp thuận chủ trương đầu tư nhưng do một số vị trí chưa phù hợp Quy hoạch chung nên đã giao Ủy ban nhân dân thành phố Long Xuyên rà soát, đề xuất lại dự án đảm bảo phù hợp</t>
  </si>
  <si>
    <t>NN thu hồi đất</t>
  </si>
  <si>
    <t>Tự thỏa thuận</t>
  </si>
  <si>
    <t>Dự án này đã phù hợp với các quy hoạch theo các văn bản sau::
Quyết định số 2575/QĐ-UBND ngày 24/10/2019 của UBND tỉnh An Giang về việc phê duyệt Đồ án điều chỉnh quy hoạch chung thành phố Long Xuyên, tỉnh An Giang đến năm 2035.
- Quyết định số 2446/QĐ-UBND ngày 25/10/2021 của UBND tỉnh An Giang về việc phê duyệt đồ án Quy hoạch phân khu tỷ lệ 1/2000 Khu đô thị phía Tây thành phố Long Xuyên tỉnh An Giang.
- Thuộc Danh mục dự án ưu tiên đầu tư tỉnh An Giang thời kỳ 2021 – 2030 (Kèm theo Quyết định phê duyệt quy hoạch  số 1369/QĐ-TTg ngày 15/11/2023 của Thủ tướng Chính phủ)
- Thuộc Danh mục công trình, dự án trong kỳ điều chỉnh Quy hoạch sử dụng đất thành phố Long Xuyên thời kỳ 2021 – 2030
- Dự án đang tiếp tục được cập nhật, bổ sung vào các quy hoạch cấp thấp hơn, các quy hoạch chuyên ngành đến năm 2025 sẽ hoàn thành và đảm bảo điều kiện thực hiện các thủ tục đầu tư.</t>
  </si>
  <si>
    <t>- Quyết định số 3181/QĐ-UBND ngày 30/12/2019 của UBND tỉnh An Giang về việc phê duyệt quy hoạch chung đô thị Cải Dầu, huyện Châu Phú, tỉnh An Giang
 - Quyết định số 2038/QĐ-UBND ngày 102/7/2021 của UBND huyện Châu Phủ về việc phê duyệt đồ án quy hoạch chi tiết xây dựng tỷ lệ 1/500 dự án: Khu đô thị mới Sao Mai Tây thị trấn Cái Dầu, huyện Châu Phú, tỉnh An Giang</t>
  </si>
  <si>
    <t>Dự án này đã phù hợp với các quy hoạch theo các văn bản sau: 
-  Quyết định số 3069/QĐ-UBND ngày 24/12/2021 của UBND tỉnh về việc phê duyệt Quy hoạch sử dụng đất huyện Phú Tân thời kỳ 2021 -2030.
- Quyết định số 1764/QĐ-UBND ngày 13 tháng 10 năm 2014 của Ủy ban nhân dân tỉnh An Giang về việc giao đất cho Ủy ban nhân dân huyện Phú Tân.
- Quyết định số 1369/QĐ-TTg ngày 15/11/2023 của Thủ tướng Chính phủ phê duyệt quy hoạch tỉnh An Giang thời kỳ 2021 - 2030, tầm nhìn đến năm 2025;
- - Dự án đã được cập nhật vào điêu chỉnh Quy hoạch sử dụng đất huyện Phú Tân thời kỳ 2021-2030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</si>
  <si>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Khu dân cư và Thương mại Tân Thành</t>
  </si>
  <si>
    <t>Xã Vọng Thê, huyện Thoại Sơn, tỉnh An Giang</t>
  </si>
  <si>
    <t>Nhà nước giao đất thông qua hình thức đấu giá</t>
  </si>
  <si>
    <t>-  Đơn vị: Ủy ban nhân dân huyện Thoại Sơn
- Địa chỉ: Đường Trưng Vương, ấp Đông Sơn 2, thị trấn Núi Sập, huyện Thoại Sơn, tỉnh An Giang
- Điện thoại: (0296) 3 710 829 - (0296) 3 879 145
- Email: thoaison@angiang.gov.vn</t>
  </si>
  <si>
    <t>Dự án này đã phù hợp với các quy hoạch theo các văn bản sau: 
- Quyết định số 1369/QĐ-TTg ngày 15/11/2023 của Thủ tướng Chính phủ phê duyệt Quy hoạch tỉnh An Giang thời kỳ 2021-2030, tầm nhìn đến năm 2050.
- Quyết định số 3100/QĐ-UBND ngày 27/12/2021 của UBND tỉnh An Giang Phê duyệt quy hoạch sử dụng đất thời kỳ 2021 - 2030 và kế hoạch sử dụng đất năm đầu huyện Thoại Sơn  (Điều chỉnh quy hoạch sử dụng đất đã trình UBND tỉnh tại Tờ trình số 194/TTr-UBND ngày 18/10/2024); ;
- Quyết định số 202/QĐ-UBND ngày 09/01/2021 của UBND tỉnh An Giang về việc phê duyệt điều chỉnh cục bộ quy hoạch vùng huyện Thoại Sơn, tỉnh An Giang đến năm 2035
- Quyết định số 1955/QĐ-UBND ngày 03/8/2022 của UBND huyện Thoại Sơn về việc phê duyệt đồ án Quy hoạch chi tiết xây dựng tỷ lệ 1/500 Khu dân cư và Thương mại Tân Thành xã Vọng Thê, huyện Thoại Sơn, tỉnh An Giang.
- Quyết định số 746/QĐ-UBND ngày 03/4/2019 của Ủy ban nhân dân tỉnh An giang về việc phê duyệt quy hoạch xây dựng vùng huyện Thoại Sơn, tỉnh An giang đến 2035;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</si>
  <si>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Trung tâm Thương mại Hội nghị - Nhà hàng Khách sạn phường Long Hưng</t>
  </si>
  <si>
    <t>phường Long Hưng, TX Tân Châu</t>
  </si>
  <si>
    <t>- UBND TX Tân Châu đề xuất trong buổi họp XTDT với Lãnh đạo UBND tỉnh</t>
  </si>
  <si>
    <t>- Đơn vị đề xuất: Ủy ban nhân dân thị xã Tân Châu
- Địa chỉ: 109 Trần Hưng Đạo, TT. Tân Châu, Tân Châu, AG
- Điện thoại: (0296) 3 822201
- Email: tanchau@angiang.gov.vn</t>
  </si>
  <si>
    <t>Khu du lịch hồ Soài So</t>
  </si>
  <si>
    <t>xã Núi Tô, huyện Tri Tôn, tỉnh An Giang.</t>
  </si>
  <si>
    <t>Nhà nước cho thuê đất thông qua hình thức đấu giá</t>
  </si>
  <si>
    <t>- Đơn vị: Sở Văn hóa, Thể thao và Du lịch
- Địa chỉ: Số 14, Lê Triệu Kiết, phường Mỹ Bình, thành phố Long Xuyên, tỉnh An Giang
- Điện thoại: (0296) 3 952920
- Email: sovhttdl@angiang.gov.vn</t>
  </si>
  <si>
    <t>UBND Tri Tôn đề xuất bổ sung vào DM DA dự kiến CTCTĐT trong năm 2025</t>
  </si>
  <si>
    <t>Khu Đô thị Thương mại Dịch vụ Hòa Bình</t>
  </si>
  <si>
    <t>Khu Đô thị xanh Thị trấn An Châu</t>
  </si>
  <si>
    <t>TP Long Xuyên, An Giang</t>
  </si>
  <si>
    <t>- SCT đề xuất Nhà máy điện rác Greenity An Giang 6,35 ha 2100 tỷ</t>
  </si>
  <si>
    <t>Phường Nhơn Hưng, TX Tịnh Biên</t>
  </si>
  <si>
    <t>- Căn cứ Đồ án quy hoạch phân khu tỷ lệ 1/2000 Khu đô thị phía Tây thành phố Long Xuyên, đã được UBND tỉnh An Giang phê duyệt tại Quyết định số 2446/QĐ-UBND ngày 25/10/2021, vị trí khu đất thuộc phạm vi đất trường mầm non, tiểu học, THCS.
- Căn cứ Quyết định số 3097/QĐ-UBND ngày 27/12/2021 của UBND tỉnh An Giang về việc phê duyệt Quy hoạch sử dụng đất thành phố Long Xuyên thời kỳ 2021-2030 vị trí khu đất là đất giáo dục</t>
  </si>
  <si>
    <t>Xã Văn Giáo, TX Tịnh Biên</t>
  </si>
  <si>
    <t>TX Tịnh Biên</t>
  </si>
  <si>
    <t>UBND thị xã Tịnh Biên đề xuất danh mục đấu thầu, tuy nhiên dự án này là đất công nên chuyển qua danh mục dự kiến chấp thuận chủ trương đầu tư trong năm 2025 (đấu giá)</t>
  </si>
  <si>
    <t>Đấu giá</t>
  </si>
  <si>
    <t xml:space="preserve">Đấu thầu lựa chọn nhà đầu tư có sử dụng đất theo ngành, lĩnh vực theo Nghị định số 115/2024/NĐ-CP  </t>
  </si>
  <si>
    <t>Sở Công Thương</t>
  </si>
  <si>
    <t>Khu dân cư và trung tâm thương mại An Châu</t>
  </si>
  <si>
    <t>- Công ty Cổ phần Đầu tư HTG đề xuất danh mục thí điểm NOTM NQ 171 tại CV 1902.5/HTG
- Đổi tên từ Khu dân cư và trung tâm thương mại Tôn Đức Thắng 1 thành Khu dân cư và trung tâm thương mại An Châu</t>
  </si>
  <si>
    <t>Lựa chọn nhà đầu tư theo Nghị quyết 171/2024/QH15</t>
  </si>
  <si>
    <t>- NĐT đề xuất đổi tên từ Khu dân cư và trung tâm thương mại Tôn Đức Thắng 2 thành Khu Đô thị xanh Thị trấn An Châu
- Công ty Cổ phần Đầu tư HPK đề xuất (VB số 1902-2-CV.HPK)</t>
  </si>
  <si>
    <t>Lô K, Khu công nghiệp Bình Hoà, huyện Châu Thành</t>
  </si>
  <si>
    <t>1,7 ha và 6,2ha</t>
  </si>
  <si>
    <t>85 tỷ và 310 tỷ
Tổng: 395 tỷ</t>
  </si>
  <si>
    <t>Nhà nước cho thuê đất</t>
  </si>
  <si>
    <t>Ban Quản lý Khu kinh tế phối hợp với UBND huyện Châu Thành tăng cường, tiếp xúc mời gọi với các nhà đầu tư tiềm năng để đầu tư với các ngành nghề theo quy hoạch được phê duyệt (Quyết định số 2085/QĐ-UBND ngày 28/8/2018 của UBND tỉnh)</t>
  </si>
  <si>
    <t>- Các ngành nghề: công nghiệp may mặc, da giầy, chế biến lương thực, thực phẩm rau quả.
- 'Kêu gọi ít nhất 01 nhà đầu tư thực hiện hiện án trong năm 2025</t>
  </si>
  <si>
    <t>Các dự án đầu tư, sản xuất kinh doanh tại Khu công nghiệp Bình Hòa</t>
  </si>
  <si>
    <t>Lô E, KCN Bình Long</t>
  </si>
  <si>
    <t>Quyết định chấp thuận chủ trương đầu tư đồng thời chấp thuận nhà đầu tư.</t>
  </si>
  <si>
    <t>Hiện nay, Ban Quản lý Khu kinh tế đang phối hợp đơn vị tư vấn hoàn thiện báo cáo rà soát các nội dung điều chỉnh để gửi Sở Xây dựng xem xét, tham mưu UBND tỉnh chấp thuận chủ trương điều chỉnh, bổ sung ngành nghề và một số nội dung liên quan của Quy hoạch phân khu Khu công nghiệp Bình Long (dự kiến thực hiện trong tháng 3/2025), làm cơ sở lập đồ án điều chỉnh Quy hoạch phân khu 1/2000 Khu công nghiệp Bình Long (dự kiến thực hiện hoàn thành đến cuối Quý III/2025) làm cơ sở để Công ty thực hiện các bước tiếp theo về lĩnh vực đất đai, môi trường, PCCC và xây dựng…</t>
  </si>
  <si>
    <t>Hạ tầng Khu công nghiệp Hội An</t>
  </si>
  <si>
    <t>xã Hội An, huyện Chợ Mới</t>
  </si>
  <si>
    <t>-  Đơn vị: Ban Quản lý Khu kinh tế tỉnh An Giang
- Địa chỉ: Số 02 đường số 20, phường Mỹ Hòa, thành phố Long Xuyên, tỉnh An Giang
- Điện thoại: (0296) 3955074
- Email: banqlkkt@angiang.gov.vn</t>
  </si>
  <si>
    <t>Định hướng mời gọi đầu tư: sản xuất phân bón, chế biến rau quả, nghiên cứu sinh hoá phẩm, chế biến thuỷ sản đông lạnh, xay xát – lau bóng gạo, kho tàng bến bãi (theo  Quyết định số 548/QĐ-UBND ngày 10/4/2012 của UBND tỉnh về việc phê duyệt đồ án quy hoạch phân khu tỷ lệ 1/2000 KCN Hội An)</t>
  </si>
  <si>
    <t>Hạ tầng Khu công nghiệp Xuân Tô (mở rộng)</t>
  </si>
  <si>
    <t>Phường Tịnh Biên, thị xã Tịnh Biên, tỉnh An Giang.</t>
  </si>
  <si>
    <t>Dự án này đã phù hợp với các quy hoạch theo các văn bản sau: 
- Quyết định số 1369/QĐ-TTg ngày 15/11/2023 của Thủ tướng Chính phủ phê duyệt quy hoạch tỉnh An Giang thời kỳ 2021 - 2030, tầm nhìn đến năm 2025;
 - Vị trí đề xuất dự án thuộc phạm vi  đồ án Quy hoạch chung đô thị Tịnh Biên, tỉnh An Giang đến năm 2035 được UBND tỉnh phê duyệt tại Quyết định số 3844/QĐ-UBND ngày 27/12/2017; đồ án quy hoạch chi tiết khu Công nghiệp Xuân Tô huyện Tịnh Biên, tỉnh An Giang được UBND tỉnh phê duyệt tại Quyết định số 328/2004/QĐ-UB ngày 02/03/2004.
- Công văn số 6311/VPUBND-KTN ngày 09/11/2022 của UBND tỉnh An Giang chủ trương lập đồ án quy hoạch phân khu tỷ lệ 1/2000 KCN Xuân Tô (mở rộng), thị trấn Tịnh Biên, huyện Tịnh Biên (nay là thị xã Tịnh Biên, tỉnh An Giang).
- Thông báo số 316/TB-VPUBND ngày 05/10/2023 của VP UBND tỉnh thông báo Kết luận của Phó Chủ tịch UBND tỉnh Lê Văn Phước tại cuộc họp thông qua Đồ án quy hoạch phân khu tỷ lệ 1/2000 Khu Công nghiệp Xuân Tô (mở rộng), thị xã Tịnh Biên
- Nghị quyết số 76/NQ-HĐND ngày 27/12/2024 của Hội đồng nhân dân tỉnh An Giang quyết nghị thông qua Đồ án Quy hoạch phân khu tỷ lệ 1/2000 Khu công nghiệp Xuân Tô (mở rộng), thị xã Tịnh Biên.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</si>
  <si>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Do dự án có liên quan đến các yếu tố quốc phòng, BQLKKT phối hợp  UBND TX Tịnh Biên xin ý kiến của Bộ Tư lệnh quân khu để đảm bảo quy hoạch phân khu được phê duyệt đáp ứng đầy đủ các yêu cầu về quốc phòng an ninh. 
- UBND TX Tịnh Biên rà soát, xin ý kiến UBND tỉnh về việc chuyển dự án sang hình thức đầu tư công. Đồng thời phối hợp với các sở, ban, ngành liên quan để thống nhất phương án tạo quỹ đất và cơ chế lựa chọn nhà đầu tư.
- Đề nghị SKHĐT phân bổ nguồn ngân sách.
- Đề nghị Ban Quản lý Khu kinh tế tăng cường tiếp xúc với nhà đầu tư tiềm năng để mời gọi đầu tư
- Hiện nay, Ban Quản lý Khu kinh tế đang phối hợp với đơn vị tư vấn tiến hành rà soát, hoàn thiện hồ sơ Đồ án Quy hoạch để trình Sở Xây dựng thẩm định và trình UBND tỉnh phê duyệt .
Khó khăn, vướng mắc: Quỹ đất sạch của KCN Xuân Tô mở rộng khoảng 34ha, nhưng không liền thửa, loang lỗ da beo; mặt khác, đồ án quy hoạch phân khu chưa được cấp thẩm quyền phê duyệt nên chưa đủ cơ sở để mời gọi đầu tư.</t>
  </si>
  <si>
    <t>- Định hướng mời gọi đầu tư: 
+ Công nghiệp chế biến các sản phẩm từ nông nghiệp, chế biến lương thực - thực phẩm, công nghiệp cơ khí - chế tạo máy phục vụ nông nghiệp, công nghiệp hỗ trợ, sản xuất thức ăn gia súc, gia cầm (sử dụng công nghệ cao, quy trình sản xuất khép kín, không hoặc ít gây ô nhiễm môi trường).
+ Công nghiệp công nghệ thông tin và viễn thông, công nghiệp điện tử, sản xuất điện, linh kiện điện, công nghiệp năng lượng thông minh, lắp ráp điện tử, cơ khí chế tạo máy. Sản xuất thiết bị, dụng cụ y tế, nha khoa, chỉnh hình, phục hồi chức năng, dược phẩm - mỹ phẩm, sản xuất hàng gia dụng.
+ Công nghiệp sản xuất, gia công các mặt hàng may mặc (không có công đoạn giặt tẩy và dệt, nhuộm); da giày thể thao, túi xách (không có thuộc và nhuộm da, chế biến da sống thành da bằng cách thuộc) và các loại hình ngành nghề công nghiệp khác đảm bảo tiêu chí ngành nghề công nghiệp sạch, không gây ô nhiễm môi trường…</t>
  </si>
  <si>
    <t>Khu thương mại, dịch vụ và vui chơi giải trí thị trấn Tịnh Biên (nay là phường Tịnh Biên)</t>
  </si>
  <si>
    <t>Phường Tịnh Biên, thị xã Tịnh Biên</t>
  </si>
  <si>
    <t>Đấu giá trong trường hợp nhà nước sử dụng tiền ngân sách để tạo quỹ đất hoặc Thực hiện theo  Nghị định số 102/2024/NĐ-CP của Chính phủ trong trường hợp nhà đầu tư đăng ký thực hiện dự án nhưng chưa giải phóng mặt bằng</t>
  </si>
  <si>
    <t xml:space="preserve">Dự án này đã phù hợp với các quy hoạch theo các văn bản sau: 
- Căn cứ Quyết định số 403/QĐ-UBND ngày 03/3/2021 của UBND tỉnh về việc phê duyệt đồ án điều chỉnh Quy hoạch phân khu tỷ lệ 1/2000 Khu thương mại, dịch vụ và vui chơi giải trí thị trấn Tịnh Biên, huyện Tịnh Biên, tỉnh An Giang
- Căn cứ Quyết định số 3844/QĐ-UBND ngày 27/12/2017 của UBND tỉnh về việc phê duyệt đồ án quy hoạch chung đô thị Tịnh biên, tỉnh An Giang đến năm 2035.
- Quyết định số 1369/QĐ-TTg ngày 15/11/2023 của Thủ tướng Chính phủ phê duyệt quy hoạch tỉnh An Giang thời kỳ 2021 - 2030, tầm nhìn đến năm 2025;
- Nghị quyêt số 60/NQ-HĐND ngày 13/11/2024 của HĐND tỉnh về thông qua Nhiệm vụ điều chỉnh Quy hoạch chung xây dựng Khu kinh tế cửa khẩu An Giang, tỉnh An Giang đến năm 2045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
</t>
  </si>
  <si>
    <t>Đầu tư xây dựng và kinh doanh Khu Thương mại và Vui chơi Giải trí Vĩnh Xương mở rộng</t>
  </si>
  <si>
    <t>Xã Vĩnh Xương, thị xã Tân Châu</t>
  </si>
  <si>
    <t>-  Đơn vị: Ban Quản lý Khu kinh tế tỉnh An Giang
- Địa chỉ: Số 02 đường số 20, phường Mỹ Hòa, thành phố Long Xuyên
- Điện thoại: (0296) 3955074
- Email: banqlkkt@angiang.gov.vn</t>
  </si>
  <si>
    <t>Lô D, KCN Bình Long</t>
  </si>
  <si>
    <t>120 tỷ đồng (Do nhà đầu tư dự toán)</t>
  </si>
  <si>
    <t xml:space="preserve">Hiện nay, Ban Quản lý Khu kinh tế đang phối hợp đơn vị tư vấn hoàn thiện báo cáo rà soát các nội dung điều chỉnh để gửi Sở Xây dựng xem xét, tham mưu UBND tỉnh chấp thuận chủ trương điều chỉnh, bổ sung ngành nghề và một số nội dung liên quan của Quy hoạch phân khu Khu công nghiệp Bình Long (dự kiến thực hiện trong tháng 3/2025), làm cơ sở lập đồ án điều chỉnh Quy hoạch phân khu 1/2000 Khu công nghiệp Bình Long (dự kiến thực hiện hoàn thành đến cuối Quý III/2025).
Sau khi Quy hoạch phân khu KCN Bình Long được phê duyệt sẽ làm cơ sở để Công ty lập đồ án Quy hoạch tổng mặt bằng 1/500 trình cấp thẩm quyền (UBND huyện Châu Phú) phê duyệt. Lập dự án đầu tư mở rộng, đồng thời thực hiện các thủ tục liên quan đến lĩnh vực môi trường, PCCC và xây dựng gửi về Ban Quản lý Khu kinh tế để được xem xét thẩm định, cấp giấy phép xây dựng làm cơ sở triển khai thực hiện dự án.
</t>
  </si>
  <si>
    <t>Quyết định điều chỉnh chấp thuận chủ trương đầu tư đồng thời chấp thuận nhà đầu tư.</t>
  </si>
  <si>
    <t>Hiện nay, Ban Quản lý Khu kinh tế đang phối hợp đơn vị tư vấn hoàn thiện báo cáo rà soát các nội dung điều chỉnh để gửi Sở Xây dựng xem xét, tham mưu UBND tỉnh chấp thuận chủ trương điều chỉnh, bổ sung ngành nghề và một số nội dung liên quan của Quy hoạch phân khu Khu công nghiệp Bình Long (dự kiến thực hiện trong tháng 3/2025), làm cơ sở lập đồ án điều chỉnh Quy hoạch phân khu 1/2000 Khu công nghiệp Bình Long (dự kiến thực hiện hoàn thành đến cuối Quý III/2025).</t>
  </si>
  <si>
    <t xml:space="preserve">Doanh nghiệp trúng đấu giá tài sản trên đất tại thửa đất số 473, tờ bản đồ số 03, diện tích 13.628,9 m2 (Lô E, KCN Bình Long) để thực hiện Dự án Nhà máy chế biến thủy sản xuất khẩu có quy mô 13.628,9 m2 tại Lô E, KCN Bình Long. </t>
  </si>
  <si>
    <t>- Định hướng mời gọi đầu tư : Thương mại dịch vụ hỗn hợp và vui chơi giải trí; trung tâm thương mại, chợ biên giới, tập kết hàng hòa trung chuyển giữa Việt Nam và Campuchia; khu ở hiện hữu và phát triển mới với các loại hình nhà ở biệt thự, nhà ở liền  kề và nhà ở kết hợp thương mại dịch vụ khu cửa khẩu quốc tế Vĩnh Xương.
- Nhà nước bồi hoàn, giải phóng mặt bằng tạo quỹ đất</t>
  </si>
  <si>
    <t>I. DANH MỤC DỰ ÁN ĐẤU THẦU LỰA CHỌN NHÀ ĐẦU TƯ (18 DỰ ÁN)</t>
  </si>
  <si>
    <t>IV. DANH MỤC DỰ ÁN LỰA CHỌN NHÀ ĐẦU TƯ THEO NGHỊ ĐỊNH 32 (3 DỰ ÁN)</t>
  </si>
  <si>
    <t xml:space="preserve"> DANH MỤC DỰ ÁN CÓ KHẢ NĂNG CHẤP THUẬN CHỦ TRƯƠNG ĐẦU TƯ TRONG NĂM 2025 (47 DỰ ÁN)</t>
  </si>
  <si>
    <t>Khu dân cư Bình Thành mở rộng</t>
  </si>
  <si>
    <t>xã Bình Thành</t>
  </si>
  <si>
    <t>Công ty CP Đầu tư &amp; Xây dựng TQP</t>
  </si>
  <si>
    <t>- Quy hoạch sử dụng đất đến năm 2030 huyện Thoại Sơn số 3100/QĐ-UBND ngày 27/12/2021 của UBND tỉnh An Giang đã được phê duyệt.
- Quyết định phê duyệt quy hoạch tổng mặt bằng xây dựng chi tiết tỷ lệ 1/500 số 469/QĐ-UBND ngày 17/03/2020 và Quyết định điều chỉnh số 3797/QĐ-UBND ngày 28/10/2021 của UBND huyện Thoại Sơn.</t>
  </si>
  <si>
    <t>II. DANH MỤC DỰ ÁN ĐẤU GIÁ (12 DỰ ÁN)</t>
  </si>
  <si>
    <t>III. DANH MỤC DỰ ÁN LỰA CHỌN NHÀ ĐẦU TƯ THEO NGHỊ QUYẾT  171/2024/QH15 (6 DỰ ÁN)</t>
  </si>
  <si>
    <t>V. DANH MỤC DỰ ÁN CHẤP THUẬN CHỦ TRƯƠNG ĐẦU TƯ ĐỒNG THỜI CHẤP THUẬN NHÀ ĐẦU TƯ (8 DỰ ÁN)</t>
  </si>
  <si>
    <t>Khu phức hợp trung tâm thương mại, nhà ở cao cấp (KS 5 sao) tại khu đất Bến xe Bình Khánh (cũ)</t>
  </si>
  <si>
    <t>- UBND H.Thoại Sơn gửi CV đề xuất và Công ty CP Đầu tư &amp; Xây dựng TQP gửi CV đề xuất (VB số 1202/TQP-ĐT) thí điểm NOTM theo NQ171 (đính kèm sơ đồ vị trí). Tuy nhiên dự án này thuộc trường hợp chấp thuận CTĐT đồng thời chấp thuận NĐT do NĐT có GCNQSDĐ của cty</t>
  </si>
  <si>
    <t>Khu chung cư phức hợp Sao Mai Lotus Lake (Khách sạn 4-5 sao)</t>
  </si>
  <si>
    <t>Các Sở, Ban, ngành phối hợp đẩy nhanh tiến độ thực hiện DA</t>
  </si>
  <si>
    <t>Dự án này đã phù hợp với các quy hoạch theo các văn bản sau: 
- Quyết định số 1369/QĐ-TTg ngày 15/11/2023 của Thủ tướng Chính phủ phê duyệt quy hoạch tỉnh An Giang thời kỳ 2021 - 2030, tầm nhìn đến năm 2025
- Dự án phù hợp với quy hoach sử dụng đất theo Quyết định số 3098/QĐUBND được phê duyệt ngày 27 tháng 12 năm 2021 của UBND tỉnh An Giang. Thực trạng thực tế đa số diện tích là đất trồng lúa.
Dự án phù hợp về quy hoạch xây dựng so với Đồ án quy hoạch chung đô thị Tri Tôn, huyện Tri Tôn, tỉnh An Giang đến năm 2035 đã được UBND tỉnh phê duyệt tại Quyết định số 2059/QĐ-UBND ngày 29/10/2020.
Dự án này đang tiếp tục được cập nhật, bổ sung vào các quy hoạch cấp thấp hơn, các quy hoạch chuyên ngành đến năm 2025 sẽ hoàn thành và đảm bảo điều kiện thực hiện các thủ tục đầu tư</t>
  </si>
  <si>
    <t>Khu dân cư, thương mại - dịch vụ, khu phức hợp, Trung tâm thương mại tổng hợp</t>
  </si>
  <si>
    <t>UBND thị xã Tịnh Biên đề xuất vào DM dự án đầu thầu. Tuy nhiên, dự án này là đất công nên thuộc hình thức đấu giá</t>
  </si>
  <si>
    <t>- Quyết định số 1269/QĐ-UBND ngày 10/08/2022 của UBND thành phố Châu Đốc về việc phê duyệt quy hoạch chi tiết tỷ lệ 1/500 khu đô thị thương mại Băc kênh đào
- Quyết định số 358/QĐ-UBND ngày 19/03/2025 của UBND tỉnh về việc phê duyệt điều chỉnh quy hoạch sử dụng đất thời kỳ 2021-2030 thành phố Châu Đốc, tỉnh An Giang</t>
  </si>
  <si>
    <t>- UBND TP Châu Đốc đề xuất tại DM thí điểm NOTM NQ 171</t>
  </si>
  <si>
    <t>- Quyết định số 1095/QĐ-UBND ngày 15/5/2020 của UBND tỉnh An Giang về việc phê duyệt đồ án quy hoạch chung đô thị Vĩnh Thạnh Trung, huyện Châu Phú, tỉnh An Giang đến năm 2030 
- Quyết định số 306/QĐ-UBND ngày 07/03/2025 của UBND tỉnh về việc phê duyệt điều chỉnh quy hoạch sử dụng đất thời kỳ 2021-2030 huyện Châu Phú, tỉnh An Giang</t>
  </si>
  <si>
    <t>- Quyết định số 356/QĐ-UBND ngày 19/3/2025 về việc phê duyệt điều chỉnh quy hoạch sử dụng đất thời kỳ 2021-2030 huyện Chợ Mới, tỉnh An Giang</t>
  </si>
  <si>
    <t>- Quy hoạch chi tiết xây dựng tỷ lệ 1/500 Khu đô thị Tâi Sông Hậu, thị trấn An Phú
- Quyết định số 305/QĐ-UBND ngày 07/03/2025 của UBND tỉnh về việc phê duyệt điều chỉnh quy hoạch sử dụng đất thời kỳ 2021-2030 huyện An Phú, tỉnh An Giang</t>
  </si>
  <si>
    <t xml:space="preserve">Dự án này đã phù hợp với các quy hoạch theo các văn bản sau: 
- Công văn số 1644/VPUBND-KTN ngày 05/04/2024 của UBND tỉnh về việc chấp thuận  chủ trương đầu tư mới ô chôn lấp hợp vệ sinh số 3 với diện tích xây dựng 4,35ha,
- Vị trí đề xuất dự án thuộc phạm vi đồ án Quy hoạch chung đô thị An Châu, huyện Châu Thành, tỉnh An Giang đến năm 2035 được UBND tỉnh An Giang phê duyệt tại Quyết định số 3182/QĐ-UBND ngày 30/12/2019.
- Quyết định số 1369/QĐ-TTg ngày 15/11/2023 của Thủ tướng Chính phủ phê duyệt quy hoạch tỉnh An Giang thời kỳ 2021 - 2030, tầm nhìn đến năm 2025;
'- Quyết định số 355/QĐ-UBND ngày 19/3/2025 của UBND tỉnh về việc phê duyệt quy hoạch sử dụng đất thời kỳ 2021-2030 huyện Châu Thành, tỉnh An Giang
- Quyết định số 262/QĐ-TTg ngày 1/4/2024 của Thủ tướng Chính phủ thực hiện Quy hoạch phát triển điện lực quốc gia thời kỳ 2021-2030, tầm nhìn đến năm 2050; 
- Quyết định số 1682/QĐ-TTg ngày 28/12/2024 của Thủ tướng Chính phủ phê duyệt bổ sung, cập nhật Kế hoạch thực hiện Quy hoạch phát triển điện lực quốc gia thời kỳ 2021-2030 tầm nhìn đến năm 2050
</t>
  </si>
  <si>
    <t xml:space="preserve">Quyết định số 222/QĐ-UBND ngày 28/02/2023 của UBND tỉnh An Giang Về việc phê duyệt Dự án thành phần 1 thuộc Dự án đầu tư đầu tư xây dựng đường bộ cao tốc Châu Đốc – Cần Thơ – Sóc Trăng giai đoạn 1; Văn bản số 8261/BGTVT CĐCTVN ngày 03/8/2024 của Bộ Giao thông vận tải về việc triển khai kết luận của Thủ tướng Chính phụ về xử lý khó khăn, vướng mắc cho dự án giao thông trọng điểm khu vực đồng bằng sông Cửu Long
</t>
  </si>
  <si>
    <t>Dự án này đã phù hợp với các quy hoạch theo các văn bản sau: 
- Quyết định số 2855/QĐ-UBND ngày 27/9/2017 của UBND tỉnh An Giang về việc phê duyệt Điều chỉnh quy hoạch phân khu tỷ lệ 1/2000 Khu dân cư Nam Sông Hậu, phường Vĩnh Mỹ, thành phố Châu Đốc, tỉnh An Giang
- Quyết định số 358/QĐ-UBND ngày 19/03/2025 của UBND tỉnh về việc phê duyệt điều chỉnh quy hoạch sử dụng đất thời kỳ 2021-2030 thành phố Châu Đốc, tỉnh An Giang
- Quyết định số 1369/QĐ-TTg ngày 15/11/2023 của Thủ tướng Chính phủ phê duyệt quy hoạch tỉnh An Giang thời kỳ 2021 - 2030, tầm nhìn đến năm 2025;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</si>
  <si>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xml:space="preserve">Dự án này đã phù hợp với các quy hoạch theo các văn bản sau: 
- Căn cứ Quyết định số 456/QĐ-TTg ngày 22/3/2016 của Thủ tướng Chính phủ về phê duyệt đồ án Quy hoạch chung xây dựng Khu kinh tế cửa khẩu An Giang, tỉnh An Giang đến năm 2030.
- Căn cứ Quyết định số 1263/QĐ-UBND ngày 26/04/2017 của UBND tỉnh An Giang về việc phê duyệt đồ án quy hoạch chung thị xã Tân Châu, tỉnh An Giang đến năm 2035.
- Căn cứ Quyết định số 2678/QĐ-UBND ngày 05/11/2019 của UBND tỉnh về việc phê duyệt đồ án điều chỉnh quy hoạch phân khu tỷ lệ 1/2000 Khu Thương mại và Vui chơi Giải trí Vĩnh Xương mở rộng, thị xã Tân Châu, tỉnh An Giang.
- Căn cứ Quyết định số 3240/QĐ-UBND ngày 31/12/2021 của UBND tỉnh An Giang về việc phê duyệt quy hoạch sử dụng đất thời kỳ 2021 - 2030 và kế hoạch sử dụng đất năm đầu thị xã Tân Châu.
- Quyết định số 1369/QĐ-TTg ngày 15/11/2023 của Thủ tướng Chính phủ phê duyệt quy hoạch tỉnh An Giang thời kỳ 2021 - 2030, tầm nhìn đến năm 2025;
- Nghị quyêt số 60/NQ-HĐND ngày 13/11/2024 của HĐND tỉnh về thông qua Nhiệm vụ điều chỉnh Quy hoạch chung xây dựng Khu kinh tế cửa khẩu An Giang, tỉnh An Giang đến năm 2045
- Quyết định số 357/QĐ-UBND ngày 19/03/2025 của UBND tỉnh về việc phê duyệt điều chỉnh quy hoạch sử dụng đất thời kỳ 2021-2030 thị xã Tân Châu, tỉnh An Giang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
</t>
  </si>
  <si>
    <t>- Quyết định số 357/QĐ-UBND ngày 19/03/2025 của UBND tỉnh về việc phê duyệt điều chỉnh quy hoạch sử dụng đất thời kỳ 2021-2030 thị xã Tân Châu, tỉnh An Giang</t>
  </si>
  <si>
    <t>- Quyết định số 355/QĐ-UBND ngày 19/3/2025 của UBND tỉnh về việc phê duyệt quy hoạch sử dụng đất thời kỳ 2021-2030 huyện Châu Thành, tỉnh An Giang</t>
  </si>
  <si>
    <t>- Quyết định số 1069/QĐ-UBND ngày 04/07/2024 của UBND tỉnh An Giang về việc phê duyệt điều chỉnh Chương trình phát triển nhà ở tỉnh An Giang giai đoạn 2021-2025 và định hướng đến năm 2030
- Quyết định số 358/QĐ-UBND ngày 19/03/2025 của UBND tỉnh về việc phê duyệt điều chỉnh quy hoạch sử dụng đất thời kỳ 2021-2030 thành phố Châu Đốc, tỉnh An Giang</t>
  </si>
  <si>
    <t>Dự án này đã phù hợp với các quy hoạch theo các văn bản sau: 
-Quyết định số 1369/QĐ-TTg ngày 15/11/2023 của Thủ tướng Chính phủ phê duyệt Quy hoạch tỉnh An Giang thời kỳ 2021-2030, tầm nhìn đến năm 2050.
- Quyết định số 1370/QĐ-UBND ngày 15/6/2022 của Ủy ban nhân dân huyện Chợ Mới về việc phê duyệt đồ án điều chỉnh Quy hoạch chung xây dựng xã nông thôn mới Hòa An, huyện Chợ Mới đến năm 2030.
- Quyết định số 1246/QĐ-UBND ngày 28/7/2023 của Ủy ban nhân dân tỉnh về việc  phê duyệt quy hoạch phân khu tỷ lệ 1/2000 Cụm công nghiệp Hòa An.
-  Cụm công nghiệp Hòa An phù hợp với kế hoạch sử đất huyện Chợ Mới theo Quyết định số 3190/QĐ-UBND ngày 31/10/2022.
'- Quyết định số 356/QĐ-UBND ngày 19/3/2025 về việc phê duyệt điều chỉnh quy hoạch sử dụng đất thời kỳ 2021-2030 huyện Chợ Mới, tỉnh An Giang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</si>
  <si>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Dự án này đã phù hợp với các quy hoạch theo các văn bản sau: 
-Quyết định số 1369/QĐ-TTg ngày 15/11/2023 của Thủ tướng Chính phủ phê duyệt Quy hoạch tỉnh An Giang thời kỳ 2021-2030, tầm nhìn đến năm 2050.
- Quyết định số 2052/QĐ-UBND ngày 28/9/2022 về việc phê duyệt Đồ án điều chỉnh Quy hoạch chung xây dựng xã Mỹ Phú, huyện Châu Phú đến năm 2030.
- Quyết định số 306/QĐ-UBND ngày 07/03/2025 của UBND tỉnh về việc phê duyệt điều chỉnh quy hoạch sử dụng đất thời kỳ 2021-2030 huyện Châu Phú, tỉnh An Giang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</si>
  <si>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xml:space="preserve">Dự án này đã phù hợp với các quy hoạch theo các văn bản sau: 
- Căn cứ Quyết định số 1369/QĐ-TTg ngày 15/11/2023 của Thủ tướng Chính phủ phê duyệt Quy hoạch tỉnh An Giang thời kỳ 2021 – 2030, tầm nhìn đến năm 2050.
- Căn cứ Quyết định số 2021/QĐ-UBND ngày 12/8/2022 của UBND tỉnh về việc phê duyệt đồ án quy hoạch chung đô thị Hội An, huyện Chợ Mới, tỉnh An Giang đến năm 2030.
- Căn cứ Quyết định số 548/QĐ-UBND ngày 10/4/2012 của UBND tỉnh về việc phê duyệt đồ án quy hoạch phân khu tỷ lệ 1/2000 KCN Hội An.
'- Quyết định số 356/QĐ-UBND ngày 19/3/2025 về việc phê duyệt điều chỉnh quy hoạch sử dụng đất thời kỳ 2021-2030 huyện Chợ Mới, tỉnh An Giang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
</t>
  </si>
  <si>
    <t>Dự án này đã phù hợp với các quy hoạch theo các văn bản sau: 
- Căn cứ Quyết định số 3182/QĐ-UBND ngày 30/12/2019 của UBND tỉnh An Giang về việc phê duyệt  đồ án Quy hoạch chung đô thị An Châu, huyện Châu Thành, tỉnh An Giang đến năm 2035
- Căn cứ Quyết định số 2862/2004/QĐ-UB.QHXDQĐ- UB ngày 27/12/2004 của UBND tỉnh An Giang về việc phê duyệt điều chỉnh quy hoạch chi tiết Khu công nghiệp Bình Hòa, huyện Châu thành, tỉnh An Giang.
- Căn cứ Quyết định số 2085/QĐ-UBND ngày 28/ 08/2018 của UBND tỉnh về việc phê duyệt điều chỉnh quy mô và bổ sung loại hình của Quy hoạch chi tiết khu công nghiệp Bình Hòa, huyện Châu Thành, tỉnh An Giang;
- Căn cứ Quyết định số 2233/QĐ-UBND ngày 21/9/2020 của UBND tỉnh An Giang về việc phê duyệt điều chỉnh một phần cục bộ đồ án Quy hoạch chi tiết Khu công nghiệp Bình Hòa, huyện Châu Thành, tỉnh An Giang
- Quyết định số 1369/QĐ-TTg ngày 15/11/2023 của Thủ tướng Chính phủ phê duyệt quy hoạch tỉnh An Giang thời kỳ 2021 - 2030, tầm nhìn đến năm 2025;
'- Quyết định số 355/QĐ-UBND ngày 19/3/2025 của UBND tỉnh về việc phê duyệt quy hoạch sử dụng đất thời kỳ 2021-2030 huyện Châu Thành, tỉnh An Giang
 Dự án đã đủ điều kiện pháp lý, có sẵn đất sạch để thực hiện thủ tục đầu tư ngay sau khi có nhà đầu tư đăng ký thực hiện</t>
  </si>
  <si>
    <t>* Khó khăn vướng mắc: Theo Thông báo Kết luận Kiểm toán tại Ban Quản lý Khu kinh tế tỉnh An Giang số 761/TB-KV IX ngày 30/12/2024 của Kiểm toán Nhà nước Khu vực IX có nội dung: các doanh nghiệp đăng ký và hoạt động trong lô D, E (thuộc nhóm ngành chế biến rau quả, thức ăn thủy sản có mức độ gây ô nhiễm môi trường nhiều) chưa phù hợp đồ án quy hoạch phân khu (tỷ lệ 1/2000) của KCN Bình Long (thuộc nhóm ngành may mặc, cơ khí, giày da, ... có mức độ gây ô nhiễm môi trường ít).</t>
  </si>
  <si>
    <t xml:space="preserve">* Khó khăn vướng mắc: Theo Thông báo Kết luận Kiểm toán tại Ban Quản lý Khu kinh tế tỉnh An Giang số 761/TB-KV IX ngày 30/12/2024 của Kiểm toán Nhà nước Khu vực IX có nội dung: các doanh nghiệp đăng ký và hoạt động trong lô D, E (thuộc nhóm ngành chế biến rau quả, thức ăn thủy sản có mức độ gây ô nhiễm môi trường nhiều) chưa phù hợp đồ án quy hoạch phân khu (tỷ lệ 1/2000) của KCN Bình Long (thuộc nhóm ngành may mặc, cơ khí, giày da, ... có mức độ gây ô nhiễm môi trường ít). </t>
  </si>
  <si>
    <t>- Quyết định số  1692/QĐ-UBND ngày 18/7/2018 của UBND tỉnh An Giang về việc phê duyệt đồ án quy hoạch phân khu chức năng tỷ lệ 1/2000 hai bên đường dẫn vào cầu Long Bình, thị trấn Long Bình.
- Quyết định số 305/QĐ-UBND ngày 07/03/2025 của UBND tỉnh về việc phê duyệt điều chỉnh quy hoạch sử dụng đất thời kỳ 2021-2030 huyện An Phú, tỉnh An Giang</t>
  </si>
  <si>
    <t>'- Quyết định số 356/QĐ-UBND ngày 19/3/2025 về việc phê duyệt điều chỉnh quy hoạch sử dụng đất thời kỳ 2021-2030 huyện Chợ Mới, tỉnh An Giang</t>
  </si>
  <si>
    <t xml:space="preserve">-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UBND TP Long Xuyên hoặc Nhà đầu tư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
  </si>
  <si>
    <t xml:space="preserve">- Sở Tài chính trình UBND tỉnh hủy bỏ hiệu lực Hồ sơ mời quan tâm trên hệ thống đấu thầu quốc gia. Hoàn thành trước 20/4/2025.
-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UBND TP Long Xuyên hoặc Nhà đầu tư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
  </si>
  <si>
    <t>Sau khi có chủ trương thống nhất phương án xử lý vướng mắc của dự án sẽ triển khai thực hiện các bước tiếp theo theo lộ trình chi tiết đính kèm</t>
  </si>
  <si>
    <t xml:space="preserve">Khu đô thị mới Tây thị trấn Cái Dầu </t>
  </si>
  <si>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UBND TP Long Xuyên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
</t>
    </r>
  </si>
  <si>
    <t>'- Sở Tài chính tiếp tục rà soát, báo cáo UBND tỉnh chấp thuận phương án thu hồi chủ trương đầu tư đã cấp. Hoàn thành trước 20/4/2025 
-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UBND huyện Chợ Mới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t>
  </si>
  <si>
    <t>Khu đô thị mới Mỹ An</t>
  </si>
  <si>
    <t>Do dự án chưa tạo quỹ đất nên đề xuất thu hồi chủ trương đầu tư để thực hiện thủ tục đấu thầu lựa chọn nhà đầu tư là phù hợp</t>
  </si>
  <si>
    <t xml:space="preserve">Khu đô thị mới Vĩnh Thạnh Trung </t>
  </si>
  <si>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UBND huyện Châu Phú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
</t>
    </r>
  </si>
  <si>
    <t>Nhà đầu tư đề xuất thí điểm nhà ở thương mại nhưng do dự án có quy mô trên 20ha nên phải lựa chọn nhà đầu tư thông qua hình thức đấu thầu là phù hợp</t>
  </si>
  <si>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UBND huyện An Phú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
</t>
    </r>
  </si>
  <si>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UBND huyện Chợ Mới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
</t>
    </r>
  </si>
  <si>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UBND huyện An Phú hoặc Nhà đầu tư rà soát lập đề xuất dự án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t>
    </r>
  </si>
  <si>
    <r>
      <t xml:space="preserve">-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Trong tháng 5 hoặc chậm nhất tháng 7/2025</t>
    </r>
    <r>
      <rPr>
        <sz val="12"/>
        <rFont val="Times New Roman"/>
        <family val="1"/>
      </rPr>
      <t xml:space="preserve">
- Sở Công Thương hoặc Nhà đầu tư rà soát lập đề xuất phê duyệt thông tin dự án theo quy định tại Điều 47 của Luật Đấu thầu hoặc đề xuất chủ trương đầu tư theo quy định của pháp luật về đầu tư đảm bảo đồng bộ thống nhất giữa các quy hoạch và chịu trách nhiệm tổ chức đấu thầu lựa chọn nhà đầu tư để thực hiện dự án theo quy định của pháp luật về đấu thầu và các quy định pháp luật có liên quan theo lộ trình chi tiết đính kèm
</t>
    </r>
  </si>
  <si>
    <t>Dự án này đã phù hợp với các quy hoạch theo các văn bản sau: 
- Căn cứ Quyết định số 500/QĐ-TTg ngày 15/5/2023 của Thủ tướng Chính phủ về việc phê duyệt Quy hoạch phát triển điện lực Quốc gia thời kỳ 2021 - 2030, tầm nhìn đến năm 2050;
- Căn cứ Quyết định số 262/QĐ-TTg ngày 01/04/2024 của Thủ tướng Chính phủ về việc phê duyệt kế hoạch thực hiện Quy hoạch phát triển điện lực Quốc gia thời kỳ 2021 - 2030, tầm nhìn đến năm 2050.
- Quyết định số 1369/QĐ-TTg ngày 15/11/2023 của Thủ tướng Chính phủ phê duyệt quy hoạch tỉnh An Giang thời kỳ 2021 - 2030, tầm nhìn đến năm 2025;
- Phù hợp với điều chỉnh Quy hoạch sử dụng đất huyện Tri Tôn thời kỳ 2021-2030 theo Quyết định số 285/QĐ-UBND ngày 03/3/2025 của UBND tỉnh</t>
  </si>
  <si>
    <r>
      <t xml:space="preserve">- UBND huyện Châu Thành khẩn trương điều chỉnh cục bộ quy hoạch xây dựng, đảm bảo phù hợp với Quy hoạch sử dụng đất để làm cơ sở chấp thuận thủ trương đầu tư dự án. Thời gian hoàn thành trong tháng 6 năm 2025.
- Sở NN&amp;MT hoàn thành và trình chủ trương đầu tư dự án hạ tầng kỹ thuật khu xử lý chất thải rắn. Trước 15/7/2025.
- Sở Tài chính tổng hợp, báo cáo UBND tỉnh trình HĐND tỉnh thông qua Nghị quyết danh mục khu đất đấu thầu tại kỳ họp gần nhất hoặc giữa năm 2025. </t>
    </r>
    <r>
      <rPr>
        <b/>
        <sz val="12"/>
        <rFont val="Times New Roman"/>
        <family val="1"/>
      </rPr>
      <t>Trong tháng 5 hoặc chậm nhất tháng 7/2025</t>
    </r>
    <r>
      <rPr>
        <sz val="12"/>
        <rFont val="Times New Roman"/>
        <family val="1"/>
      </rPr>
      <t xml:space="preserve">
- Sở NN&amp;MT rà soát hiệu lực pháp lý của danh mục thu hồi đất và lập danh mục thu hồi đất trình cấp thẩm quyền thông qua. </t>
    </r>
    <r>
      <rPr>
        <b/>
        <sz val="12"/>
        <rFont val="Times New Roman"/>
        <family val="1"/>
      </rPr>
      <t xml:space="preserve">Trong tháng 5 hoặc chậm nhất tháng 7/2025
</t>
    </r>
    <r>
      <rPr>
        <sz val="12"/>
        <rFont val="Times New Roman"/>
        <family val="1"/>
      </rPr>
      <t xml:space="preserve">- Ban Quản lý dự án tỉnh sớm thực hiện các thủ tục tiếp theo để triển khai dự án và xây dựng tiêu chí đánh giá lựa chọn nhà thầu. Hoàn thành trước 15/8/2025.
- Ban Quản lý dự án tỉnh tổ chức đấu thầu theo lộ trình chi tiết đính kèm
</t>
    </r>
  </si>
  <si>
    <t>-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Ban Quản lý dự án tỉnh sớm thực hiện các thủ tục tiếp theo để triển khai dự án và xây dựng tiêu chí đánh giá lựa chọn nhà thầu. Hoàn thành trước 15/8/2025.
- Ban Quản lý dự án tỉnh tổ chức đấu thầu theo lộ trình chi tiết đính kèm</t>
  </si>
  <si>
    <t>Trường phổ thông liên cấp</t>
  </si>
  <si>
    <t>-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Sở Giáo dục và Đâò tạo hoặc nhà đầu tư lập hồ sơ để xuất trình phê duyệt thông tin dự án theo quy định tại Điều 47 của Luật Đấu thầu.. Hoàn thành trước 15/8/2025 trình UBND tỉnh phê duyệt.
- Sở Giáo dục và Đâò tạo tổ chức đấu thầu theo lộ trình chi tiết đính kèm</t>
  </si>
  <si>
    <t>- Sở Tài chính tổng hợp, báo cáo UBND tỉnh trình HĐND tỉnh thông qua Nghị quyết danh mục khu đất đấu thầu tại kỳ họp gần nhất hoặc giữa năm 2025. Trong tháng 5 hoặc chậm nhất tháng 7/2025
- Sở NN&amp;MT rà soát hiệu lực pháp lý của danh mục thu hồi đất và lập danh mục thu hồi đất trình cấp thẩm quyền thông qua. Trong tháng 5 hoặc chậm nhất tháng 7/2025
- Ban Quản lý dự án tỉnh hoặc nhà đầu tư lập hồ sơ để xuất trình phê duyệt thông tin dự án theo quy định tại Điều 47 của Luật Đấu thầu.. Hoàn thành trước 15/8/2025 trình UBND tỉnh phê duyệt.
- Ban Quản lý dự án tỉnh thực hiện trình tự đấu thầu lựa chọn nhà đầu tư theo lộ trình chi tiết đính kèm</t>
  </si>
  <si>
    <t xml:space="preserve">
'- UBND TP Châu Đốc lập Đồ án quy hoạch chi tiết để đủ điều kiện đấu giá. Hoàn thành trước tháng 10/2025.
- Lập hồ sơ đề xuất chủ trương đầu tư dự án. Tháng 11/2025.
- Triển khai các thủ tục đấu giá theo lộ trình chi tiết đính kèm </t>
  </si>
  <si>
    <t xml:space="preserve"> - Ủy ban nhân dân huyện Thoại Sơn lập hồ sơ đề xuất chủ trương đầu tư dự án để đấu giá theo quy định của pháp luật về đầu tư. Hoàn thành trong tháng 5/2025.
- Thẩm định, trình phê duyệt chủ trương đầu tư và tiến hành thủ tục đấu giá quyền sử dụng đất theo lộ trình chi tiết đính kèm</t>
  </si>
  <si>
    <t xml:space="preserve"> - UBND TX Tịnh Biên lập Tổng mặt bằng khu đất để đấu giá. Hoàn thành trong tháng 7/2025
- Ủy ban nhân dân TX Tịnh Biên  lập hồ sơ đề xuất chủ trương đầu tư dự án để đấu giá theo quy định của pháp luật về đầu tư. Hoàn thành trong tháng 8/2025.
- Thẩm định, trình phê duyệt chủ trương đầu tư và tiến hành thủ tục đấu giá quyền sử dụng đất theo lộ trình chi tiết đính kèm</t>
  </si>
  <si>
    <t xml:space="preserve">- Ủy ban nhân dân TP Long Xuyên lập và phê duyệt điều chỉnh Tổng mặt bằng chi tiết 1/500 để đấu giá. Hoàn thành trước 15/4/2025.
- Ủy ban nhân dân TP Long Xuyên lập hồ sơ đề xuất chủ trương đầu tư dự án để đấu giá theo quy định của pháp luật về đầu tư. Hoàn thành trong tháng 5/2025.
- Thẩm định, trình phê duyệt chủ trương đầu tư và tiến hành thủ tục đấu giá quyền sử dụng đất theo lộ trình chi tiết đính kèm
</t>
  </si>
  <si>
    <t xml:space="preserve"> - Đề nghị UBND  tỉnh báo cáo Ban Thường vụ Tỉnh ủy cho chủ trương kêu gọi đầu tư Trung tâm thương mại dịch vụ và khách sạn 5 sao tại khu đất này để tạo điểm nhấn cho đô thị thành phố Long Xuyên. Hoàn thành trong tháng 5/2025.
- UBND TP Long Xuyên tiến hành thực hiện lập điều chỉnh cục bộ Đồ án Quy hoạch phân khu Khóm 1, 2 và một phần Khóm Phó Quế đảm bảo phù hợp với Quy hoạch chung xây dựng thành phố Long Xuyên. Trên cơ sở đó, điều chỉnh Bản vẽ tổng mặt bằng 1/500 đảm bảo phù hợp với chức năng theo chủ trương của cơ quan có thẩm quyền. Hoàn thành trong tháng 5 năm 2025
- UBND TP Long Xuyên triển khai các thủ tục đấu giá quyền sử dụng đất để thực hiện dự án theo lộ trình chi tiết đính kèm</t>
  </si>
  <si>
    <t xml:space="preserve"> - Đề nghị UBND  tỉnh báo cáo Ban Thường vụ Tỉnh ủy cho chủ trương kêu gọi đầu tư Trung tâm thương mại dịch vụ và khách sạn 5 sao tại khu đất này. Hoàn thành trong tháng 5/2025.
- UBND TP Long Xuyên tiến hành thực hiện lập điều chỉnh các quy hoạch có liên quan đảm bảo phù hợp với chức năng theo chủ trương của cơ quan có thẩm quyền. Hoàn thành trong tháng 7 năm 2025
- Trung tâm Phát triển quỹ đất tỉnh triển khai các thủ tục đấu giá quyền sử dụng đất để thực hiện dự án theo lộ trình chi tiết đính kèm</t>
  </si>
  <si>
    <t>- UBND H. Tri Tôn lập QH chi tiết 1/500 để đủ điều kiện đưa ra đấu giá. Hoàn thành trong tháng 8/2025.
- UBND huyện Tri Tôn lập hồ sơ thủ tục đấu giá theo lộ trình chi tiết đính kèm.</t>
  </si>
  <si>
    <t>- Ban Quản lý Khu kinh tế tiến hành lập và trình phê duyệt Đồ án quy hoạch chi tiết 1/500 của dự án để đảm bảo điều kiện đấu giá. Thời gian hoàn  thành tháng 9/2025
- Ban Quản lý Khu kinh tế tiến thủ tục đấu giá quyền sử dụng đất theo lộ trình chi tiết đính kèm</t>
  </si>
  <si>
    <t xml:space="preserve"> - UBND TX Tân Châu lập Tổng mặt bằng khu đất để đấu giá.Hoàn thành trong tháng 8/2025.
- Triển khai các thủ tục đấu giá quyền sử dụng đất theo lộ trình chi tiết đính kèm</t>
  </si>
  <si>
    <t xml:space="preserve"> - UBND TX Tịnh Biên lập Tổng mặt bằng khu đất để đấu giá.Hoàn thành trong tháng 8/2025.
- Triển khai các thủ tục đấu giá quyền sử dụng đất theo lộ trình chi tiết đính kèm</t>
  </si>
  <si>
    <t>Sở Tài chính tổng hợp, gửi  dữ liệu đến Sở NN&amp;MT thẩm định, báo cáo UBND tỉnh trình HĐND tỉnh thông qua Nghị quyết danh mục khu đất thực hiện thí điểm NOTM theo NQ số 171 để triển khai thực hiện các bước tiếp theo. Thời gian hoàn thành trong tháng 5/2025</t>
  </si>
  <si>
    <t>Sở Tài chính tổng hợp, gửi  dữ liệu đến Sở NN&amp;MT thẩm định, báo cáo UBND tỉnh trình HĐND tỉnh thông qua Nghị quyết danh mục khu đất thực hiện thí điểm NOTM theo NQ số 171 để triển khai thực hiện các bước tiếp theo. Thời gian hoàn thành trong tháng 5/2026</t>
  </si>
  <si>
    <t>Sở Tài chính tổng hợp, gửi  dữ liệu đến Sở NN&amp;MT thẩm định, báo cáo UBND tỉnh trình HĐND tỉnh thông qua Nghị quyết danh mục khu đất thực hiện thí điểm NOTM theo NQ số 171 để triển khai thực hiện các bước tiếp theo. Thời gian hoàn thành trong tháng 5/2027</t>
  </si>
  <si>
    <t>-UBND H. Chợ Mới đăng ký danh mục thu hồi đất gửi Sở Tài nguyên và Môi trường vào cuối năm 2024.
- Sở Công Thương trình ban hành tiêu chí lựa chọn nhà đầu tư trước 15/4/2025
- Nhà đầu tư lập Báo cáo đầu tư cụm công nghiệp gửi Ủy ban nhân dân huyện Chợ Mới để thực hiện các thủ tục lựa chọn nhà đầu tư theo lộ trình chi tiết đính kèm</t>
  </si>
  <si>
    <t>- Sở Công Thương trình ban hành tiêu chí lựa chọn nhà đầu tư trước 15/4/2025
- UBND H. Châu Phú đăng ký danh mục thu hồi đất gửi Sở Nông nghiệp và Môi trường để tổng hợp báo cáo UBND tỉnh trình HĐND tỉnh. Thời gian hoàn thành trong tháng 5 hoặc tháng 7 năm 2025
- Nhà đầu tư lập Báo cáo đầu tư cụm công nghiệp gửi Ủy ban nhân dân huyện Chợ Mới để thực hiện các thủ tục lựa chọn nhà đầu tư theo lộ trình chi tiết đính kèm</t>
  </si>
  <si>
    <t>- Sở Công Thương trình ban hành tiêu chí lựa chọn nhà đầu tư trước 15/4/2025
- UBND H. Tri Tôn đăng ký danh mục thu hồi đất gửi Sở Nông nghiệp và Môi trường để tổng hợp báo cáo UBND tỉnh trình HĐND tỉnh. Thời gian hoàn thành trong tháng 5 hoặc tháng 7 năm 2025
- Nhà đầu tư lập Báo cáo đầu tư cụm công nghiệp gửi Ủy ban nhân dân huyện Chợ Mới để thực hiện các thủ tục lựa chọn nhà đầu tư theo lộ trình chi tiết đính kèm</t>
  </si>
  <si>
    <t>Các Sở, Ban ngành và địa phương nghiên cứu tham mưu tháo gỡ vướng mắc để chấp thuận chủ trương đầu tư đồng thời chấp thuận nhà đầu tư cho dự án. Đặc biệt Sở Xây dựng thẩm định trình phê duyệt điều chỉnh Cục bộ Quy hoạch phân khu 1/2000 Khu dân cư Nam Trà Ôn (tăng từ 7 tầng lên 20 tầng) để nhà đầu tư thực hiện. Thời gian hoàn thành trong tháng 5 năm 2025</t>
  </si>
  <si>
    <t>- UBND H.Chợ Mới phối hợp với Ban Quản lý Khu kinh tế và các sở, ban, ngành có liên quan cập nhật bổ sung khu tái định cư và nhà ở công nhân (10,25 ha) vào Quy hoạch chuyên ngành, Quy hoạch sử dụng đất, Quy hoạch xấy dựng,… theo quy định.
'- Hiện nay, đồ án Quy hoạch phân khu tỷ lệ 1/2000 KCN Hội An đã đến thời hạn rà soát định kỳ theo quy định về quy hoạch xây dựng. Ban Quản lý Khu kinh tế đã tham mưu UBND tỉnh đưa Quy hoạch nêu trên vào danh mục lập mới, điều chỉnh năm 2025 và 2026. Qua đó, sẽ tiến hành rà soát, điều chỉnh, bổ sung các nội dung phù hợp với định hướng phát triển kinh tế - xã hội của tỉnh. Thời gian hoàn thành trong năm 2025</t>
  </si>
  <si>
    <r>
      <t>Khu đô thị mới</t>
    </r>
    <r>
      <rPr>
        <b/>
        <sz val="13"/>
        <rFont val="Times New Roman"/>
        <family val="1"/>
      </rPr>
      <t xml:space="preserve"> Long Thạnh</t>
    </r>
  </si>
  <si>
    <r>
      <t xml:space="preserve">- Sở Tài chính tiếp tục rà soát, báo cáo UBND tỉnh phương án xử lý chủ trương dự án đã cấp theo Kết luận số 77 của Bộ Chính trị và vận dụng Nghị quyết 171 của Quốc hội, Nghị định 75/2025/NĐ-CP của Chính phủ. </t>
    </r>
    <r>
      <rPr>
        <b/>
        <sz val="12"/>
        <rFont val="Times New Roman"/>
        <family val="1"/>
      </rPr>
      <t>Hoàn thành trước 15/4/2025</t>
    </r>
    <r>
      <rPr>
        <sz val="12"/>
        <rFont val="Times New Roman"/>
        <family val="1"/>
      </rPr>
      <t xml:space="preserve">
- Trường hợp UBND tỉnh thống nhất thu hồi chủ trương đầu tư, Sở Tài chính tổng hợp, báo cáo UBND tỉnh trình HĐND tỉnh thông qua Nghị quyết danh mục khu đất đấu thầu tại kỳ họp gần nhất hoặc giữa năm 2025. Đồng thời Sở NN&amp;MT rà soát hiệu lực pháp lý của danh mục thu hồi đất và lập danh mục thu hồi đất trình cấp thẩm quyền thông qua. </t>
    </r>
    <r>
      <rPr>
        <b/>
        <sz val="12"/>
        <rFont val="Times New Roman"/>
        <family val="1"/>
      </rPr>
      <t>Hoàn thành trong tháng 5 hoặc chậm nhất tháng 7/2025</t>
    </r>
    <r>
      <rPr>
        <sz val="12"/>
        <rFont val="Times New Roman"/>
        <family val="1"/>
      </rPr>
      <t xml:space="preserve">
- Trường hợp UBND tỉnh cho phép vận dụng Nghị quyết 171 của Quốc hội, Nghị định 75/2025/NĐ-CP của Chính phủ tiếp tục thực hiện theo cơ chế thí điểm nhà ở thương mại thì Sở NN&amp;MT tổng hợp, báo cáo UBND tỉnh trình HĐND tỉnh thông qua danh mục các khu đất được phép thí điểm thực hiện nhà ở thương mại để triển khai thực hiện các bước tiếp theo.</t>
    </r>
    <r>
      <rPr>
        <b/>
        <sz val="12"/>
        <rFont val="Times New Roman"/>
        <family val="1"/>
      </rPr>
      <t xml:space="preserve"> Hoàn thành trong tháng 5 hoặc chậm nhất tháng 7/2025</t>
    </r>
  </si>
  <si>
    <r>
      <t xml:space="preserve">- Sở Tài chính tiếp tục rà soát, báo cáo UBND tỉnh phương án xử lý chủ trương dự án đã cấp theo Kết luận số 77 của Bộ Chính trị và vận dụng Nghị quyết 171 của Quốc hội, Nghị định 75/2025/NĐ-CP của Chính phủ. </t>
    </r>
    <r>
      <rPr>
        <b/>
        <sz val="11"/>
        <rFont val="Times New Roman"/>
        <family val="1"/>
      </rPr>
      <t>Hoàn thành trước 15/4/2025</t>
    </r>
    <r>
      <rPr>
        <sz val="11"/>
        <rFont val="Times New Roman"/>
        <family val="1"/>
      </rPr>
      <t xml:space="preserve">
- Trường hợp UBND tỉnh thống nhất thu hồi chủ trương đầu tư, Sở Tài chính tổng hợp, báo cáo UBND tỉnh trình HĐND tỉnh thông qua Nghị quyết danh mục khu đất đấu thầu tại kỳ họp gần nhất hoặc giữa năm 2025. Đồng thời Sở NN&amp;MT rà soát hiệu lực pháp lý của danh mục thu hồi đất và lập danh mục thu hồi đất trình cấp thẩm quyền thông qua. </t>
    </r>
    <r>
      <rPr>
        <b/>
        <sz val="11"/>
        <rFont val="Times New Roman"/>
        <family val="1"/>
      </rPr>
      <t>Hoàn thành trong tháng 5 hoặc chậm nhất tháng 7/2025</t>
    </r>
    <r>
      <rPr>
        <sz val="11"/>
        <rFont val="Times New Roman"/>
        <family val="1"/>
      </rPr>
      <t xml:space="preserve">
- Trường hợp UBND tỉnh cho phép vận dụng Nghị quyết 171 của Quốc hội, Nghị định 75/2025/NĐ-CP của Chính phủ tiếp tục thực hiện theo cơ chế thí điểm nhà ở thương mại thì Sở NN&amp;MT tổng hợp, báo cáo UBND tỉnh trình HĐND tỉnh thông qua danh mục các khu đất được phép thí điểm thực hiện nhà ở thương mại để triển khai thực hiện các bước tiếp theo.</t>
    </r>
    <r>
      <rPr>
        <b/>
        <sz val="11"/>
        <rFont val="Times New Roman"/>
        <family val="1"/>
      </rPr>
      <t xml:space="preserve"> Hoàn thành trong tháng 5 hoặc chậm nhất tháng 7/2025</t>
    </r>
  </si>
  <si>
    <t>(1) Quyết định số 262/QĐ-TTg ngày 1/4/2024 của Thủ tướng Chính phủ thực hiện Quy hoạch phát triển điện lực quốc gia thời kỳ 2021-2030, tầm nhìn đến năm 2050; 
(2) Quyết định số 1682/QĐ-TTg ngày 28/12/2024 của Thủ tướng Chính phủ phê duyệt bổ sung, cập nhật Kế hoạch thực hiện Quy hoạch phát triển điện lực quốc gia thời kỳ 2021-2030 tầm nhìn đến năm 2050
(3) Phù hợp với điều chỉnh Quy hoạch sử dụng đất huyện Tri Tôn thời kỳ 2021-2030 theo Quyết định số 285/QĐ-UBND ngày 03/3/2025 của UBND tỉnh</t>
  </si>
  <si>
    <r>
      <t xml:space="preserve">- BQLKKT phối hợp UBND TX Tịnh Biên rà soát, đề xuất vẫn giữ nguyên dự án, không sáp nhập với dự án Trung tâm Logistics cửa khẩu Quốc tế Tịnh Biên theo TBKL trước đây của UBND tỉnh để đảm bảo việc thực hiện công tác xúc tiến đầu tư được thuận lợi. Sau khi được UBND tỉnh phê duyệt, SKH&amp;ĐT lưu ý việc cập nhật thông tin này vào Quy hoạch tỉnh để đảm bảo tính thống nhất.
- Có 7ha đất công: Đề xuất tách phần diện tích 7ha thành dự án độc lập để thực hiện đấu giá quyền sử dụng đất để lựa chọn nhà đầu tư theo quy định.
Vì vậy, đề nghị Sở Tài nguyên và Môi trường sớm tham mưu UBND tỉnh xây dựng quy trình, thủ tục đấu giá quyền sử dụng đất, 
- Phần diện tích còn lại thì lựa chọn nhà đầu tư theo quy định pháp luật hiện hành.
</t>
    </r>
    <r>
      <rPr>
        <b/>
        <sz val="11"/>
        <rFont val="Times New Roman"/>
        <family val="1"/>
      </rPr>
      <t xml:space="preserve">* Khó khăn, vướng mắc: </t>
    </r>
    <r>
      <rPr>
        <sz val="11"/>
        <rFont val="Times New Roman"/>
        <family val="1"/>
      </rPr>
      <t>Chưa bảo đảm điều kiện để tổ chức đấu giá quyền sử dụng đất theo quy định (do chưa có phương án đấu giá quyền sử dụng đất).</t>
    </r>
  </si>
  <si>
    <r>
      <rPr>
        <b/>
        <sz val="13"/>
        <rFont val="Times New Roman"/>
        <family val="1"/>
      </rPr>
      <t>Dự kiến thu hồi 01 dự án:</t>
    </r>
    <r>
      <rPr>
        <sz val="13"/>
        <rFont val="Times New Roman"/>
        <family val="1"/>
      </rPr>
      <t xml:space="preserve"> Dự án đầu tư Nhà máy chế biến tinh bột khoai lang và miến Chang Woo Jin để tạo quỹ đất kêu gọi đầu tư tại KCN Bình Long</t>
    </r>
  </si>
  <si>
    <r>
      <rPr>
        <b/>
        <sz val="13"/>
        <rFont val="Times New Roman"/>
        <family val="1"/>
      </rPr>
      <t xml:space="preserve">Cấp mới 01 dự án: </t>
    </r>
    <r>
      <rPr>
        <sz val="13"/>
        <rFont val="Times New Roman"/>
        <family val="1"/>
      </rPr>
      <t xml:space="preserve">
Dự án đầu tư Nhà máy chế biến thủy sản xuất khẩu cho Công ty TNHH CBTS Quang Huy tại KCN Bình Long</t>
    </r>
  </si>
  <si>
    <r>
      <rPr>
        <b/>
        <sz val="13"/>
        <rFont val="Times New Roman"/>
        <family val="1"/>
      </rPr>
      <t xml:space="preserve">Dự án mở rộng sản xuất: </t>
    </r>
    <r>
      <rPr>
        <sz val="13"/>
        <rFont val="Times New Roman"/>
        <family val="1"/>
      </rPr>
      <t xml:space="preserve">
Dự án Nhà máy Bình Long - Công ty Cổ phần Rau quả thực phẩm An Giang</t>
    </r>
  </si>
  <si>
    <r>
      <t xml:space="preserve">- Phù hợp với Quy hoạch chung và Quy hoạch phân khu/chi tiết
</t>
    </r>
    <r>
      <rPr>
        <b/>
        <sz val="11"/>
        <rFont val="Times New Roman"/>
        <family val="1"/>
      </rPr>
      <t>* Khó khăn vướng mắc:</t>
    </r>
    <r>
      <rPr>
        <sz val="11"/>
        <rFont val="Times New Roman"/>
        <family val="1"/>
      </rPr>
      <t xml:space="preserve"> Theo Thông báo Kết luận Kiểm toán tại Ban Quản lý Khu kinh tế tỉnh An Giang số 761/TB-KV IX ngày 30/12/2024 của Kiểm toán Nhà nước Khu vực IX có nội dung: các doanh nghiệp đăng ký và hoạt động trong lô D, E (thuộc nhóm ngành chế biến rau quả, thức ăn thủy sản có mức độ gây ô nhiễm môi trường nhiều) chưa phù hợp đồ án quy hoạch phân khu (tỷ lệ 1/2000) của KCN Bình Long (thuộc nhóm ngành may mặc, cơ khí, giày da, ... có mức độ gây ô nhiễm môi trường ít). </t>
    </r>
  </si>
  <si>
    <r>
      <rPr>
        <b/>
        <sz val="11"/>
        <rFont val="Times New Roman"/>
        <family val="1"/>
      </rPr>
      <t xml:space="preserve">Dự án đầu tư mở rộng: </t>
    </r>
    <r>
      <rPr>
        <sz val="11"/>
        <rFont val="Times New Roman"/>
        <family val="1"/>
      </rPr>
      <t xml:space="preserve">
sản xuất, chế biến các sản phẩm rau màu để xuất khẩu và tiêu thụ nội địa
</t>
    </r>
  </si>
  <si>
    <t>Dự án này đã phù hợp với các quy hoạch theo các văn bản sau: 
- Quyết định số 2575/QĐ-UBND ngày 24/10/2019 của UBND tỉnh An Giang về việc phê duyệt Đồ án điều chỉnh quy hoạch chung thành phố Long Xuyên, tỉnh An Giang đến năm 2035.
- Quyết định số 2355/QĐ-UBND ngày 28/11/2006 của UBND tỉnh An Giang về việc phê duyệt điều chỉnh Đồ án quy hoạch chi tiết Khu dân cư đường Hùng Vương nối dài, thành phố Long Xuyên, tỉnh An Giang.
- Quyết định số 2477/QĐ-UBND ngày 23/10/2020 của UBND tỉnh An Giang về việc phê duyệt điều chỉnh một phần Đồ án quy hoạch phân khu tỷ lệ 1/2000 Khu dân cư đường Hùng Vương nối dài, thành phố Long Xuyên, tỉnh An Giang.
- Thuộc Danh mục công trình, dự án trong kỳ điều chỉnh quy hoạch sử dụng đất thành phố Long Xuyên thời kỳ 2021 – 2030 (Biểu 10/CH).
- Quyết định số 2275/QĐ-UBND ngày 08/9/2022 của UBND tỉnh An Giang về việc thu hồi và giao đất cho Ủy ban nhân dân thành phố Long Xuyên. 
- Quyết định số 1369/QĐ-TTg ngày 15/11/2023 của Thủ tướng Chính phủ phê duyệt quy hoạch tỉnh An Giang thời kỳ 2021 - 2030, tầm nhìn đến năm 2025;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</si>
  <si>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Trung tâm Thương mại dịch vụ kết hợp căn hộ</t>
  </si>
  <si>
    <t>Chi tiết về quy trình các bước và thời gian thực hiện cụ thể đính kèm Phụ lục 3.4</t>
  </si>
  <si>
    <t>Chi tiết về quy trình các bước và thời gian thực hiện cụ thể đính kèm Phụ lục 3.5</t>
  </si>
  <si>
    <t>Chi tiết về quy trình các bước và thời gian thực hiện cụ thể đính kèm Phụ lục 3.6</t>
  </si>
  <si>
    <t>Chi tiết về quy trình các bước và thời gian thực hiện cụ thể đính kèm Phụ lục 3.8</t>
  </si>
  <si>
    <t>Nhà máy điện gió An Giang 1</t>
  </si>
  <si>
    <t>- Đổi tên Nhà máy điện gió JR An Giang thành Nhà máy điện gió An Giang 1
- Công ty Cổ phần Energy (Asean) JR quan tâm</t>
  </si>
  <si>
    <t>Nhà máy xử lý chất rắn sinh hoạt với công suất 1.000 tấn/ngày.đêm (Nhà máy điện rác An Giang (giai đoạn 1))</t>
  </si>
  <si>
    <t xml:space="preserve">Chi tiết về quy trình các bước và thời gian thực hiện cụ thể đính kèm Phụ lục 2.1 </t>
  </si>
  <si>
    <t xml:space="preserve">Chi tiết về quy trình các bước và thời gian thực hiện cụ thể đính kèm Phụ lục 3.1 </t>
  </si>
  <si>
    <t>Chi tiết về quy trình các bước và thời gian thực hiện cụ thể đính kèm Phụ lục 3.2</t>
  </si>
  <si>
    <t>Chi tiết về quy trình các bước và thời gian thực hiện cụ thể đính kèm Phụ lục 3.3</t>
  </si>
  <si>
    <t>Chi tiết về quy trình các bước và thời gian thực hiện cụ thể đính kèm Phụ lục 3.7</t>
  </si>
  <si>
    <t>Chi tiết về quy trình các bước và thời gian thực hiện cụ thể đính kèm Phụ lục 3.9</t>
  </si>
  <si>
    <t>Chi tiết về quy trình các bước và thời gian thực hiện cụ thể đính kèm Phụ lục 3.10</t>
  </si>
  <si>
    <t>Chi tiết về quy trình các bước và thời gian thực hiện cụ thể đính kèm Phụ lục 3.11</t>
  </si>
  <si>
    <t xml:space="preserve">Chi tiết về quy trình các bước và thời gian thực hiện cụ thể đính kèm Phụ lục 1.1 </t>
  </si>
  <si>
    <t>Chi tiết về quy trình các bước và thời gian thực hiện cụ thể đính kèm Phụ lục 1.2</t>
  </si>
  <si>
    <t>Chi tiết về quy trình các bước và thời gian thực hiện cụ thể đính kèm Phụ lục 1.3</t>
  </si>
  <si>
    <t>Chi tiết về quy trình các bước và thời gian thực hiện cụ thể đính kèm Phụ lục 3.12</t>
  </si>
  <si>
    <t>Chi tiết về quy trình các bước và thời gian thực hiện cụ thể đính kèm Phụ lục 3.13</t>
  </si>
  <si>
    <t>Chi tiết về quy trình các bước và thời gian thực hiện cụ thể đính kèm Phụ lục 3.14</t>
  </si>
  <si>
    <t>Chi tiết về quy trình các bước và thời gian thực hiện cụ thể đính kèm Phụ lục 3.15</t>
  </si>
  <si>
    <t>Chi tiết về quy trình các bước và thời gian thực hiện cụ thể đính kèm Phụ lục 3.16</t>
  </si>
  <si>
    <t>Chi tiết về quy trình các bước và thời gian thực hiện cụ thể đính kèm Phụ lục 3.17</t>
  </si>
  <si>
    <t>Chi tiết về quy trình các bước và thời gian thực hiện cụ thể đính kèm Phụ lục 3.18</t>
  </si>
  <si>
    <t>Chi tiết về quy trình các bước và thời gian thực hiện cụ thể đính kèm Phụ lục 3.19</t>
  </si>
  <si>
    <t>Chi tiết về quy trình các bước và thời gian thực hiện cụ thể đính kèm Phụ lục 3.20</t>
  </si>
  <si>
    <t>Chi tiết về quy trình các bước và thời gian thực hiện cụ thể đính kèm Phụ lục 2.2</t>
  </si>
  <si>
    <t>Chi tiết về quy trình các bước và thời gian thực hiện cụ thể đính kèm Phụ lục 1.4</t>
  </si>
  <si>
    <t>Chi tiết về quy trình các bước và thời gian thực hiện cụ thể đính kèm Phụ lục 1.5</t>
  </si>
  <si>
    <t>Chi tiết về quy trình các bước và thời gian thực hiện cụ thể đính kèm Phụ lục 1.6</t>
  </si>
  <si>
    <t>Chi tiết về quy trình các bước và thời gian thực hiện cụ thể đính kèm Phụ lục 1.7</t>
  </si>
  <si>
    <t>Chi tiết về quy trình các bước và thời gian thực hiện cụ thể đính kèm Phụ lục 2.3</t>
  </si>
  <si>
    <t>Chi tiết về quy trình các bước và thời gian thực hiện cụ thể đính kèm Phụ lục 3.21</t>
  </si>
  <si>
    <t>Chi tiết về quy trình các bước và thời gian thực hiện cụ thể đính kèm Phụ lục 3.22</t>
  </si>
  <si>
    <t>Chi tiết về quy trình các bước và thời gian thực hiện cụ thể đính kèm Phụ lục 3.23</t>
  </si>
  <si>
    <t>Chi tiết về quy trình các bước và thời gian thực hiện cụ thể đính kèm Phụ lục 3.24</t>
  </si>
  <si>
    <t>Chi tiết về quy trình các bước và thời gian thực hiện cụ thể đính kèm Phụ lục 3.25</t>
  </si>
  <si>
    <t>Chi tiết về quy trình các bước và thời gian thực hiện cụ thể đính kèm Phụ lục 3.26</t>
  </si>
  <si>
    <t>Chi tiết về quy trình các bước và thời gian thực hiện cụ thể đính kèm Phụ lục 1.8</t>
  </si>
  <si>
    <t>Chi tiết về quy trình các bước và thời gian thực hiện cụ thể đính kèm Phụ lục 1.9</t>
  </si>
  <si>
    <t>Chi tiết về quy trình các bước và thời gian thực hiện cụ thể đính kèm Phụ lục 1.10</t>
  </si>
  <si>
    <t>Chi tiết về quy trình các bước và thời gian thực hiện cụ thể đính kèm Phụ lục 3.28</t>
  </si>
  <si>
    <t>Chi tiết về quy trình các bước và thời gian thực hiện cụ thể đính kèm Phụ lục 1.11</t>
  </si>
  <si>
    <t>Chi tiết về quy trình các bước và thời gian thực hiện cụ thể đính kèm Phụ lục 1.12</t>
  </si>
  <si>
    <t>Chi tiết về quy trình các bước và thời gian thực hiện cụ thể đính kèm Phụ lục 1.13</t>
  </si>
  <si>
    <t>Chi tiết về quy trình các bước và thời gian thực hiện cụ thể đính kèm Phụ lục 1.14</t>
  </si>
  <si>
    <t>Chi tiết về quy trình các bước và thời gian thực hiện cụ thể đính kèm Phụ lục 1.15</t>
  </si>
  <si>
    <t>Chi tiết về quy trình các bước và thời gian thực hiện cụ thể đính kèm Phụ lục 1.16</t>
  </si>
  <si>
    <t>Chi tiết về quy trình các bước và thời gian thực hiện cụ thể đính kèm Phụ lục 3.27</t>
  </si>
  <si>
    <t>Chi tiết</t>
  </si>
  <si>
    <t>- Dự án đã được thu hồi chủ trương đầu tư tại Quyết định số 484/QĐ-UBND ngày 03/4/2025 để lập lại chủ trương đầu tư.
- Tập đoàn BIM quan tâm thực hiện</t>
  </si>
  <si>
    <t>- Dự án đã được Ủy ban nhân dân tỉnh thu hồi chủ trương đầu tư để lập lại chủ trương đầu tư
- Tập đoàn T&amp;T quan tâm thực hiện</t>
  </si>
  <si>
    <t>- UBND huyện An Phú đề xuất danh mục đấu thầu tại BC số 54/BC-UBND
- Công Ty Cổ phần Đầu tư HTG quan tâm thực hiện</t>
  </si>
  <si>
    <t>- Liên Danh Công Ty Cổ Phần Erex (Nhật Bản) Và Công Ty Cổ Phần Tập Đoàn T&amp;T quan tâm thực hiện</t>
  </si>
  <si>
    <t>Sở Kế hoạch và Đầu tư đã có báo cáo và UBND tỉnh đã có văn bản chỉ đạo tại Công văn số 7100/VPUBND-KTN ngày 30/12/2024
- Tập đoàn FPT (Công ty TNHH Giáo dục FPT) quan tâm thực hiện</t>
  </si>
  <si>
    <t>Cần xem lại phương án sắp xếp tài sản công, đất công trước khi lập hồ sơ đề xuất chủ trương đầu tư
- Công ty CP Phú Cường quan tâm thực hiện</t>
  </si>
  <si>
    <t>- Cần xem lại phương án sắp xếp tài sản công, đất công trước khi lập hồ sơ đề xuất chủ trương đầu tư
- Công ty Cổ phần Trung tâm Thương mại Lotte Việt Nam quan tâm thực hiện</t>
  </si>
  <si>
    <t>- Đính kèm sơ đồ vị trí
- Công ty TNHH MTV Lộc Phát Long Xuyên đăng ký thực hiện</t>
  </si>
  <si>
    <t>- Đính kèm sơ đồ vị trí
- Chi nhánh Cty CP Tổ Chức Nhà Quốc Gia tại An Giang đăng ký thực hiện</t>
  </si>
  <si>
    <t>- Công ty TNHH Mỹ Luông 689 quan tâm thực hiện</t>
  </si>
  <si>
    <t>- Công ty CP đầu tư và phát triển kinh tế xanh Mekong quan tâm thực hiện</t>
  </si>
  <si>
    <t>- Dự án trước đây có vướng mắc về pháp lý đối với nhà ở thương mại nên chưa chấp thuận chủ trương đầu tư
- Tập đoàn Sao Mai quan tâm thực hiện</t>
  </si>
  <si>
    <t>Lãnh đạo phụ trách</t>
  </si>
  <si>
    <t>PCT UBND tỉnh Lê Văn Phước</t>
  </si>
  <si>
    <t>PCT UBND tỉnh Nguyễn Thị Minh Thúy</t>
  </si>
  <si>
    <t>PCT UBND tỉnh Ngô Công Thức</t>
  </si>
  <si>
    <t>Phụ lục 1</t>
  </si>
  <si>
    <t xml:space="preserve"> DANH MỤC DỰ ÁN CÓ KHẢ NĂNG CHẤP THUẬN CHỦ TRƯƠNG ĐẦU TƯ TRONG NĂM 2025 (16 DỰ ÁN)</t>
  </si>
  <si>
    <t>Do Phó Chủ tịch Ủy ban nhân dân tỉnh Lê Văn Phước phụ trách chỉ đạo</t>
  </si>
  <si>
    <t>I. DANH MỤC DỰ ÁN ĐẤU THẦU LỰA CHỌN NHÀ ĐẦU TƯ (3 DỰ ÁN)</t>
  </si>
  <si>
    <t>II. DANH MỤC DỰ ÁN ĐẤU GIÁ (3 DỰ ÁN)</t>
  </si>
  <si>
    <t>III. DANH MỤC DỰ ÁN LỰA CHỌN NHÀ ĐẦU TƯ THEO NGHỊ ĐỊNH 32 (3 DỰ ÁN)</t>
  </si>
  <si>
    <t>IV. DANH MỤC DỰ ÁN CHẤP THUẬN CHỦ TRƯƠNG ĐẦU TƯ ĐỒNG THỜI CHẤP THUẬN NHÀ ĐẦU TƯ (6 DỰ ÁN)</t>
  </si>
  <si>
    <t>I. DANH MỤC DỰ ÁN ĐẤU THẦU LỰA CHỌN NHÀ ĐẦU TƯ (1 DỰ ÁN)</t>
  </si>
  <si>
    <t>II. DANH MỤC DỰ ÁN ĐẤU GIÁ (2 DỰ ÁN)</t>
  </si>
  <si>
    <t>Phụ lục 2</t>
  </si>
  <si>
    <t xml:space="preserve"> DANH MỤC DỰ ÁN CÓ KHẢ NĂNG CHẤP THUẬN CHỦ TRƯƠNG ĐẦU TƯ TRONG NĂM 2025 (03 DỰ ÁN)</t>
  </si>
  <si>
    <t>Do Phó Chủ tịch Ủy ban nhân dân tỉnh Nguyễn Thị Minh Thúy phụ trách chỉ đạo</t>
  </si>
  <si>
    <t>(Đính kèm Kế hoạch số      /KH-UBND ngày      tháng   năm 2025 của Ủy ban nhân dân tỉnh)</t>
  </si>
  <si>
    <t>(Đính kèm Kế hoạch số      /KH-UBND ngày      tháng     năm 2025 của Ủy ban nhân dân tỉnh)</t>
  </si>
  <si>
    <t xml:space="preserve"> DANH MỤC DỰ ÁN CÓ KHẢ NĂNG CHẤP THUẬN CHỦ TRƯƠNG ĐẦU TƯ TRONG NĂM 2025 (28 DỰ ÁN)</t>
  </si>
  <si>
    <t>Do Phó Chủ tịch Ủy ban nhân dân tỉnh Ngô Công Thức phụ trách chỉ đạo</t>
  </si>
  <si>
    <t>Tập đoàn Asian New Generation (Đức)</t>
  </si>
  <si>
    <r>
      <t>2.</t>
    </r>
    <r>
      <rPr>
        <sz val="7"/>
        <color theme="1"/>
        <rFont val="Times New Roman"/>
        <family val="1"/>
      </rPr>
      <t xml:space="preserve">                 </t>
    </r>
    <r>
      <rPr>
        <sz val="14"/>
        <color theme="1"/>
        <rFont val="Times New Roman"/>
        <family val="1"/>
      </rPr>
      <t> </t>
    </r>
  </si>
  <si>
    <t xml:space="preserve">Tập đoàn THACO Trường Hải </t>
  </si>
  <si>
    <r>
      <t>4.</t>
    </r>
    <r>
      <rPr>
        <sz val="7"/>
        <color theme="1"/>
        <rFont val="Times New Roman"/>
        <family val="1"/>
      </rPr>
      <t xml:space="preserve">                 </t>
    </r>
    <r>
      <rPr>
        <sz val="14"/>
        <color theme="1"/>
        <rFont val="Times New Roman"/>
        <family val="1"/>
      </rPr>
      <t> </t>
    </r>
  </si>
  <si>
    <r>
      <t>5.</t>
    </r>
    <r>
      <rPr>
        <sz val="7"/>
        <color theme="1"/>
        <rFont val="Times New Roman"/>
        <family val="1"/>
      </rPr>
      <t xml:space="preserve">                 </t>
    </r>
    <r>
      <rPr>
        <sz val="14"/>
        <color theme="1"/>
        <rFont val="Times New Roman"/>
        <family val="1"/>
      </rPr>
      <t> </t>
    </r>
  </si>
  <si>
    <t>Tập đoàn T&amp;T</t>
  </si>
  <si>
    <r>
      <t>6.</t>
    </r>
    <r>
      <rPr>
        <sz val="7"/>
        <color theme="1"/>
        <rFont val="Times New Roman"/>
        <family val="1"/>
      </rPr>
      <t xml:space="preserve">                 </t>
    </r>
    <r>
      <rPr>
        <sz val="14"/>
        <color theme="1"/>
        <rFont val="Times New Roman"/>
        <family val="1"/>
      </rPr>
      <t> </t>
    </r>
  </si>
  <si>
    <t>Tập đoàn Long Thuận (Công ty Cổ phần khu công nghiệp Hòa An)</t>
  </si>
  <si>
    <r>
      <t>7.</t>
    </r>
    <r>
      <rPr>
        <sz val="7"/>
        <color theme="1"/>
        <rFont val="Times New Roman"/>
        <family val="1"/>
      </rPr>
      <t xml:space="preserve">                 </t>
    </r>
    <r>
      <rPr>
        <sz val="14"/>
        <color theme="1"/>
        <rFont val="Times New Roman"/>
        <family val="1"/>
      </rPr>
      <t> </t>
    </r>
  </si>
  <si>
    <t>Hiệp hội Doanh nghiệp Quận 7 (Hội đồng hương An Giang</t>
  </si>
  <si>
    <r>
      <t>8.</t>
    </r>
    <r>
      <rPr>
        <sz val="7"/>
        <color theme="1"/>
        <rFont val="Times New Roman"/>
        <family val="1"/>
      </rPr>
      <t xml:space="preserve">                 </t>
    </r>
    <r>
      <rPr>
        <sz val="14"/>
        <color theme="1"/>
        <rFont val="Times New Roman"/>
        <family val="1"/>
      </rPr>
      <t> </t>
    </r>
  </si>
  <si>
    <t>Công ty Cổ Phần Tập Đoàn Công Nghệ T-Tech Việt Nam</t>
  </si>
  <si>
    <r>
      <t>9.</t>
    </r>
    <r>
      <rPr>
        <sz val="7"/>
        <color theme="1"/>
        <rFont val="Times New Roman"/>
        <family val="1"/>
      </rPr>
      <t xml:space="preserve">                 </t>
    </r>
    <r>
      <rPr>
        <sz val="14"/>
        <color theme="1"/>
        <rFont val="Times New Roman"/>
        <family val="1"/>
      </rPr>
      <t> </t>
    </r>
  </si>
  <si>
    <t>Công Ty Cổ Phần Đầu Tư Hạ Tầng Khu Công Nghiệp Bảo Minh</t>
  </si>
  <si>
    <r>
      <t>10.</t>
    </r>
    <r>
      <rPr>
        <sz val="7"/>
        <color theme="1"/>
        <rFont val="Times New Roman"/>
        <family val="1"/>
      </rPr>
      <t xml:space="preserve">             </t>
    </r>
    <r>
      <rPr>
        <sz val="14"/>
        <color theme="1"/>
        <rFont val="Times New Roman"/>
        <family val="1"/>
      </rPr>
      <t> </t>
    </r>
  </si>
  <si>
    <t>Hiệp Hội Doanh Nghiệp Trung Quốc Chi Hội TP.HCM</t>
  </si>
  <si>
    <r>
      <t>11.</t>
    </r>
    <r>
      <rPr>
        <sz val="7"/>
        <color theme="1"/>
        <rFont val="Times New Roman"/>
        <family val="1"/>
      </rPr>
      <t xml:space="preserve">             </t>
    </r>
    <r>
      <rPr>
        <sz val="14"/>
        <color theme="1"/>
        <rFont val="Times New Roman"/>
        <family val="1"/>
      </rPr>
      <t> </t>
    </r>
  </si>
  <si>
    <t>Công Ty JR Energy (Aisa) Limited</t>
  </si>
  <si>
    <r>
      <t>12.</t>
    </r>
    <r>
      <rPr>
        <sz val="7"/>
        <color theme="1"/>
        <rFont val="Times New Roman"/>
        <family val="1"/>
      </rPr>
      <t xml:space="preserve">             </t>
    </r>
    <r>
      <rPr>
        <sz val="14"/>
        <color theme="1"/>
        <rFont val="Times New Roman"/>
        <family val="1"/>
      </rPr>
      <t> </t>
    </r>
  </si>
  <si>
    <r>
      <t>13.</t>
    </r>
    <r>
      <rPr>
        <sz val="7"/>
        <color theme="1"/>
        <rFont val="Times New Roman"/>
        <family val="1"/>
      </rPr>
      <t xml:space="preserve">             </t>
    </r>
    <r>
      <rPr>
        <sz val="14"/>
        <color theme="1"/>
        <rFont val="Times New Roman"/>
        <family val="1"/>
      </rPr>
      <t> </t>
    </r>
  </si>
  <si>
    <t>Công ty Cổ phần Tư vấn Việt Nhất</t>
  </si>
  <si>
    <r>
      <t>14.</t>
    </r>
    <r>
      <rPr>
        <sz val="7"/>
        <color theme="1"/>
        <rFont val="Times New Roman"/>
        <family val="1"/>
      </rPr>
      <t xml:space="preserve">             </t>
    </r>
    <r>
      <rPr>
        <sz val="14"/>
        <color theme="1"/>
        <rFont val="Times New Roman"/>
        <family val="1"/>
      </rPr>
      <t> </t>
    </r>
  </si>
  <si>
    <t>Công ty Cổ phần Đầu tư Thái Bình (TBS Group)</t>
  </si>
  <si>
    <r>
      <t>15.</t>
    </r>
    <r>
      <rPr>
        <sz val="7"/>
        <color theme="1"/>
        <rFont val="Times New Roman"/>
        <family val="1"/>
      </rPr>
      <t xml:space="preserve">             </t>
    </r>
    <r>
      <rPr>
        <sz val="14"/>
        <color theme="1"/>
        <rFont val="Times New Roman"/>
        <family val="1"/>
      </rPr>
      <t> </t>
    </r>
  </si>
  <si>
    <t>Tổng Công ty Phát triển Đô thị Kinh Bắc</t>
  </si>
  <si>
    <r>
      <t>16.</t>
    </r>
    <r>
      <rPr>
        <sz val="7"/>
        <color theme="1"/>
        <rFont val="Times New Roman"/>
        <family val="1"/>
      </rPr>
      <t xml:space="preserve">             </t>
    </r>
    <r>
      <rPr>
        <sz val="14"/>
        <color theme="1"/>
        <rFont val="Times New Roman"/>
        <family val="1"/>
      </rPr>
      <t> </t>
    </r>
  </si>
  <si>
    <t>Công ty cổ phần Hòa Phú (Vĩnh Long)</t>
  </si>
  <si>
    <r>
      <t>17.</t>
    </r>
    <r>
      <rPr>
        <sz val="7"/>
        <color theme="1"/>
        <rFont val="Times New Roman"/>
        <family val="1"/>
      </rPr>
      <t xml:space="preserve">             </t>
    </r>
    <r>
      <rPr>
        <sz val="14"/>
        <color theme="1"/>
        <rFont val="Times New Roman"/>
        <family val="1"/>
      </rPr>
      <t> </t>
    </r>
  </si>
  <si>
    <t>Công ty Cổ phần Tập đoàn Hưng Thịnh</t>
  </si>
  <si>
    <r>
      <t>18.</t>
    </r>
    <r>
      <rPr>
        <sz val="7"/>
        <color theme="1"/>
        <rFont val="Times New Roman"/>
        <family val="1"/>
      </rPr>
      <t xml:space="preserve">             </t>
    </r>
    <r>
      <rPr>
        <sz val="14"/>
        <color theme="1"/>
        <rFont val="Times New Roman"/>
        <family val="1"/>
      </rPr>
      <t> </t>
    </r>
  </si>
  <si>
    <t>Tổng Công ty Đầu tư và Phát triển Công nghiệp (Becamex IDC)</t>
  </si>
  <si>
    <r>
      <t>19.</t>
    </r>
    <r>
      <rPr>
        <sz val="7"/>
        <color theme="1"/>
        <rFont val="Times New Roman"/>
        <family val="1"/>
      </rPr>
      <t xml:space="preserve">             </t>
    </r>
    <r>
      <rPr>
        <sz val="14"/>
        <color theme="1"/>
        <rFont val="Times New Roman"/>
        <family val="1"/>
      </rPr>
      <t> </t>
    </r>
  </si>
  <si>
    <t>Công ty Cổ phần Tập đoàn BIM</t>
  </si>
  <si>
    <r>
      <t>20.</t>
    </r>
    <r>
      <rPr>
        <sz val="7"/>
        <color theme="1"/>
        <rFont val="Times New Roman"/>
        <family val="1"/>
      </rPr>
      <t xml:space="preserve">             </t>
    </r>
    <r>
      <rPr>
        <sz val="14"/>
        <color theme="1"/>
        <rFont val="Times New Roman"/>
        <family val="1"/>
      </rPr>
      <t> </t>
    </r>
  </si>
  <si>
    <t>Công ty CP Bất động sản Tập đoàn Tân Á Đại Thành-Meyland</t>
  </si>
  <si>
    <r>
      <t>21.</t>
    </r>
    <r>
      <rPr>
        <sz val="7"/>
        <color theme="1"/>
        <rFont val="Times New Roman"/>
        <family val="1"/>
      </rPr>
      <t xml:space="preserve">             </t>
    </r>
    <r>
      <rPr>
        <sz val="14"/>
        <color theme="1"/>
        <rFont val="Times New Roman"/>
        <family val="1"/>
      </rPr>
      <t> </t>
    </r>
  </si>
  <si>
    <t>Công ty Cổ phần Kosy</t>
  </si>
  <si>
    <r>
      <t>II.</t>
    </r>
    <r>
      <rPr>
        <sz val="10"/>
        <color theme="1"/>
        <rFont val="Times New Roman"/>
        <family val="1"/>
      </rPr>
      <t xml:space="preserve"> </t>
    </r>
    <r>
      <rPr>
        <b/>
        <sz val="14"/>
        <color theme="1"/>
        <rFont val="Times New Roman"/>
        <family val="1"/>
      </rPr>
      <t>Các nhà đầu tư khác quan tâm đến việc đầu tư tại An Giang</t>
    </r>
  </si>
  <si>
    <t>1.</t>
  </si>
  <si>
    <t>Công ty TNHH Đầu tư &amp; Địa ốc Golden Pearl</t>
  </si>
  <si>
    <t>2.</t>
  </si>
  <si>
    <t>Công ty TNHH Âu Cơ JSC</t>
  </si>
  <si>
    <t>3.</t>
  </si>
  <si>
    <t>Công ty Cổ phần Finest Future Việt Nam</t>
  </si>
  <si>
    <t>Công ty Cổ phần Tập đoàn Mặt Trời (Sun Group)</t>
  </si>
  <si>
    <t xml:space="preserve">III. Các dự án đang làm thủ tục đầu tư </t>
  </si>
  <si>
    <t>Công ty TNHH Mỹ Luông 689</t>
  </si>
  <si>
    <r>
      <t>II.</t>
    </r>
    <r>
      <rPr>
        <sz val="13"/>
        <color theme="1"/>
        <rFont val="Times New Roman"/>
        <family val="1"/>
      </rPr>
      <t xml:space="preserve"> </t>
    </r>
    <r>
      <rPr>
        <b/>
        <sz val="13"/>
        <color theme="1"/>
        <rFont val="Times New Roman"/>
        <family val="1"/>
      </rPr>
      <t>Các nhà đầu tư khác quan tâm đến việc đầu tư tại An Giang</t>
    </r>
  </si>
  <si>
    <t>Công ty Cổ phần Tập đoàn T&amp;T</t>
  </si>
  <si>
    <t>Dự án xử lý rác phát điện (không đốt, không chôn lắp) tại Khu liên hiệp xử lý chất thải rắn Bình Hòa.</t>
  </si>
  <si>
    <t>Dự án Trường phổ thông liên cấp FPT với diện tích 1,75ha tại đường Lê Trọng Tấn, phường Mỹ Phước, thành phố Long Xuyên.</t>
  </si>
  <si>
    <t>3.1. Trại heo giống - heo thịt công nghệ cao tích hợp tuần hoàn Thagri Tịnh Biên</t>
  </si>
  <si>
    <t>3.2. Dự án “Trang trại heo nái - heo thịt công nghệ cao Thagrico An Giang 2” tại ấp Ô Tà Sóc, xã Lương Phi, huyện Tri Tôn</t>
  </si>
  <si>
    <t xml:space="preserve">4.1. Dự án Khu phức hợp thương mại và nhà ở cao cấp tại P.Mỹ Bình </t>
  </si>
  <si>
    <t>4.2. Dự án KCN Vàm Cống</t>
  </si>
  <si>
    <t>Dự án Cụm công nghiệp Hòa An</t>
  </si>
  <si>
    <t>Dự án phát triển hạ tầng khu công nghiệp và khu đô thị</t>
  </si>
  <si>
    <t>Dự án lĩnh vực xử lý môi trường hướng đến phát triển bền vững.</t>
  </si>
  <si>
    <t>Dự án lĩnh vực đầu tư hạ tầng, bất động sản công nghiệp.</t>
  </si>
  <si>
    <t>Dự án lĩnh vực Đầu tư cơ sở hạ tầng khu đô thị, khu nhà ở; CN, hạ tầng Khu, Cụm Công nghiệp; Thương mại, dịch vụ, du lịch.</t>
  </si>
  <si>
    <t>Dự án lĩnh vực sản xuất năng lượng tái tạo</t>
  </si>
  <si>
    <t>Dự án lĩnh vực Dịch vụ hỗ trợ đầu tư</t>
  </si>
  <si>
    <t>Các dự án đầu tư thuộc lĩnh vực thương mại – dịch vụ logistics</t>
  </si>
  <si>
    <t>Các dự án vực phát triển đô thị và khu công nghiệp</t>
  </si>
  <si>
    <t>Dự án phát triển kết cấu hạ tầng Khu công nghiệp Định Thành, huyện Thoại Sơn và các dự án đầu tư xây dựng, phát triển hạ tầng khu công nghiệp khác trên địa bàn tỉnh An Giang.</t>
  </si>
  <si>
    <t>Khu đô thị du lịch phường Châu Phú A, Châu Phú B</t>
  </si>
  <si>
    <t>Các dự án thuộc lĩnh vực đầu tư phát triển hạ tầng khu công nghiệp, bất động sản công nghiệp và đô thị</t>
  </si>
  <si>
    <t>Khu đô thị sinh thái, Dịch vụ - Du lịch và sân Golf Tịnh Biên</t>
  </si>
  <si>
    <t>Các dự án thuộc lĩnh vực phát triển đô thị</t>
  </si>
  <si>
    <t>Các dự án nhà ở thương mại – nhà ở xã hội</t>
  </si>
  <si>
    <t>Dự án về khu đô thị, nhà ở thương mại</t>
  </si>
  <si>
    <t>Dự án nông nghiệp tại Khu nông nghiệp công nghệ cao Châu Phú</t>
  </si>
  <si>
    <t>Tổ chức cuộc thi tìm kiếm tài năng khối tự nhiên; liên kết mở lớp chuyên ngành tiếng Phần Lan tại trường CĐ và ĐH, liên thông sang các ngành nghề với các trường Nghề tại Phần Lan.</t>
  </si>
  <si>
    <t>Các dự án phát triển du lịch, vui chơi giải trí, khu kinh tế cửa khẩu, dịch vụ logistics</t>
  </si>
  <si>
    <t>Đầu tư Trung tâm Thương mại tại địa điểm trụ sở cũ Công an tỉnh An Giang</t>
  </si>
  <si>
    <t>Khu đô thị phía Tây thành phố Long Xuyên, quy mô 216ha</t>
  </si>
  <si>
    <t>Cụm Công nghiệp Mỹ Phú</t>
  </si>
  <si>
    <t>Khu đô thị phía Tây Nam thành phố Long Xuyên</t>
  </si>
  <si>
    <t>Khu đô thị phía Nam thành phố Long Xuyên</t>
  </si>
  <si>
    <t>Đầu tư dự án khách sạn 4-5 sao tại khu chung cư phức hợp Sao Mai Lotus Lake</t>
  </si>
  <si>
    <t>Đầu tư dự án khách sạn 4-5 sao tại khu đất trụ sở làm việc Công an tỉnh (cũ) có diện tích 1,464ha</t>
  </si>
  <si>
    <r>
      <t>Đầu tư dự án khách sạn 4-5 sao tại khu đất Bến xe Bình Khánh (cũ) có diện tích 4.986,1m</t>
    </r>
    <r>
      <rPr>
        <vertAlign val="superscript"/>
        <sz val="13"/>
        <color theme="1"/>
        <rFont val="Times New Roman"/>
        <family val="1"/>
      </rPr>
      <t>2</t>
    </r>
  </si>
  <si>
    <t>môi trường</t>
  </si>
  <si>
    <t>giáo dục</t>
  </si>
  <si>
    <t>NN</t>
  </si>
  <si>
    <t>BĐS</t>
  </si>
  <si>
    <t>Công nghiệp</t>
  </si>
  <si>
    <t>du lịch</t>
  </si>
  <si>
    <t>tmdv</t>
  </si>
  <si>
    <t>năng lượng</t>
  </si>
  <si>
    <t>bđs</t>
  </si>
  <si>
    <t>nông nghiệp</t>
  </si>
  <si>
    <t>- Quy hoạch chung: Căn cứ Đồ án điều chỉnh quy hoạch chung thành phố
Long Xuyên, tỉnh An Giang đến năm 2035, đã được UBND tỉnh An Giang phê
duyệt tại Quyết định số 2575/QĐ-UBND ngày 24/10/2019, vị trí khu đất dự án
Trường phổ thông liên cấp thuộc phạm vi đất đơn vị ở nội thị.
- Quy hoạch phân khu: Căn cứ Đồ án quy hoạch phân khu tỷ lệ 1/2000 Khu
đô thị phía Tây thành phố Long Xuyên, đã được UBND tỉnh An Giang phê duyệt
tại Quyết định số 2446/QĐ-UBND ngày 25/10/2021, vị trí khu đất dự án Trường
phổ thông liên cấp thuộc phạm vi đất trường mầm non, tiểu học, THCS.
- Căn cứ Quyết định số 3097/QĐ-UBND ngày 27/12/2021 của UBND tỉnh An Giang về việc phê duyệt Quy hoạch sử dụng đất thành phố Long Xuyên thời kỳ 2021-2030 vị trí khu đất là đất giáo dục</t>
  </si>
  <si>
    <t>(Đính kèm Kế hoạch số      /KH-UBND ngày      tháng      năm 2025 của Ủy ban nhân dân tỉnh)</t>
  </si>
  <si>
    <t>Dự án này đã phù hợp với các quy hoạch theo các văn bản sau: 
- Quyết định số 82/2016/QĐ-UBND ngày 16 tháng 12 năm 2016 của Ủy ban nhân dân tỉnh An Giang về việc phân cấp quyết định đầu tư; thẩm định, phê duyệt dự án, thiết kế và dự toán xây dựng công trình đối với các dự án đầu tư xây dựng sử dụng vốn đầu tư công trên địa bàn tỉnh An Giang 
- Quyết định số 887A/QĐ-UBND ngày 30 tháng 3 năm 2016 của UBND tỉnh An Giang về việc phê duyệt dự án đầu tư xây dựng công trình Khu Du lịch Hồ Soài So, xã Núi Tô, huyện Tri Tôn.
- Quyết định số 52/QĐ-UBND ngày 10 tháng 01 năm 2018 của UBND tỉnh An Giang Về việc phê duyệt điều chỉnh dự án đầu tư xây dựng công trình Khu du lịch Hồ Soài So xã Núi Tô, huyện Tri Tôn, tỉnh An Giang.
- Dự án đã được lập đồ án quy hoạch xây dựng tỷ lệ 1/2000 và được UBND tỉnh phê duyệt tại Quyết định số 3016/QĐ-UBND ngày 11/10/2017 và điều  chỉnh tại Quyết định số 183/QĐ-UBND ngày 27/01/2022.
- Quyết định 3098/QĐ-UBND ngày 27/12/2021 của UBND tỉnh về việc phê duyệt Quy hoạch sử dụng đất thời kỳ 2021-2030 và Kế hoạch sử dụng đất năm đầu huyện Tri Tôn
- Dự án đã được lập đồ án quy hoạch xây dựng tỷ lệ 1/2000 và được UBND tỉnh phê duyệt tại Quyết định số 3016/QĐ-UBND ngày 11/10/2017 và điều chỉnh tại Quyết định số 183/QĐ-UBND ngày 27/01/2022.
- Quyết định số 1369/QĐ-TTg ngày 15/11/2023 của Thủ tướng Chính phủ phê duyệt quy hoạch tỉnh An Giang thời kỳ 2021 - 2030, tầm nhìn đến năm 2025;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</si>
  <si>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Dự án này đã phù hợp với các quy hoạch theo các văn bản sau: 
'- Quyết định số 2446/QĐ-UBND ngày 25/10/2021 của UBND tỉnh về việc phê duyệt Đồ án quy hoạch phân khu tỷ lệ 1/2000 Khu đô thị phía Tây thành phố Long Xuyên, tỉnh An Giang.
- Quyết định số 2575/QĐ-UBND ngày 24/10/2019 của UBND tỉnh An Giang về việc phê duyệt Đồ án điều chỉnh quy hoạch chung thành phố Long Xuyên, tỉnh An Giang đến năm 2035.
- Thuộc dự án có thu hồi đất năm 2022 (Danh mục 01 Nghị Quyết số 05/NQ-HĐND ngày 14/4/2022 của HĐND tỉnh An Giang);
- Quyết định số 1369/QĐ-TTg ngày 15/11/2023 của Thủ tướng Chính phủ phê duyệt quy hoạch tỉnh An Giang thời kỳ 2021-2030 tầm nhìn đến năm 2050.
- Thuộc danh mục công trình dự án trong kỳ điều chỉnh quy hoạch sử dụng đất thành phố Long Xuyên thời kyd 2021-2030 (Biểu 10/CH)
- Dự án đủ điều kiện để thực hiện các thủ tục để đề xuất  chủ trương đầu tư, trong quá trình lập hồ sơ đề xuất dự án sẽ xem xét, xác định cụ thể quy mô, ranh giói, vị trí để đảm bảo phù hợp theo quy định</t>
  </si>
  <si>
    <t>Dự án này đã phù hợp với các quy hoạch theo các văn bản sau: 
'- Vị trí đề xuất dự án thuộc phạm vi đồ án điều chỉnh Quy hoạch chung thành phố Long Xuyên tỉnh An Giang đến năm 2035 được UBND tỉnh phê duyệt tại Quyết định số 2575/QĐ-UBND ngày 24/10/2019.
- Quyết định số 2446/QĐ-UBND ngày 25/10/2021 của UBND tỉnh về việc phê duyệt Đồ án quy hoạch phân khu tỷ lệ 1/2000 Khu đô thị phía Tây thành phố Long Xuyên, tỉnh An Giang.
- Thuộc dự án có thu hồi đất năm 2021 (Danh mục 02 Nghị quyết 02/2021/NQ-HĐND ngày 15/03/2021 của HĐND tỉnh An Giang;
- Thuộc Danh mục công trình, dự án trong kỳ điều chỉnh quy hoạch sử dụng đất thành phố Long Xuyên thời kỳ 2021 – 2030 (Biểu 10/CH).
- Quyết định số 1369/QĐ-TTg ngày 15/11/2023 của Thủ tường Chính phủ phê duyệt quy hoạch tỉnh An Giang thhoiwf kỳ 2021-2030, tầm nhìn đến năm 2050.
 - Dự án đã đủ điều kiện để thực hiện các thủ tục về đề xuất chủ trương đầu tư trong quá trình lập hồ sơ đề xuất dự án sẽ xem xét, xác định cụ thể quy mô, ranh giới, vị trí để đảm bảo phù hợp thheo quy định</t>
  </si>
  <si>
    <t>Dự án này đã phù hợp với các quy hoạch theo các văn bản sau: 
- Vị trí đề xuất dự án thuộc phạm vi đồ án điều chỉnh Quy hoạch chung thành phố Long Xuyên tỉnh An Giang đến năm 2035 được UBND tỉnh phê duyệt tại Quyết định số 2575/QĐ-UBND ngày 24/10/2019; đồ án quy hoạch phân khu tỷ lệ 1/2000 Khu dân cư phía Nam đường Trần Quang Khải, phường Mỹ Thới và phường Mỹ Thạnh thành phố Long Xuyên, tỉnh An Giang được UBND tỉnh phê duyệt tại Quyết định số 2891/QĐ-UBND ngày 04/12/2019.
 - Văn bản số 2932/VPUBND-KTN ngày 10/6/2024 của VPUBND tỉnh về việc thống nhất chủ trương điều chỉnh Đồ án quy hoạch phân khu tỷ lệ 1/2000 Khu dân cư phía Nam đường Trần Quang Khải để phù hợp theo quy hoạch chung của UBND TPLX
- Thuộc Danh mục công trình, dự án trong kỳ điều chỉnh quy hoạch sử dụng đất thành phố Long Xuyên thời kỳ 2021 – 2030 (Biểu 10/CH).
- Thuộc danh mục dự án Ưu tiên đầu tư tỉnh An Giang thời kỳ 2021-2030 (Kèm theo Quyết định phê duyệt quy hoạch số 1369/QĐ-TTg ngày 15/11/2023 của Thủ tường Chính phủ)
- Thuộc dự án có thu hồi đất năm 2022 (Danh mục 01 Nghị quyết số 05/NQ-HĐND ngày 14/4/2022 của Hội đồng nhân dân tỉnh An Giang)
Dự án đã đủ điều kiện để thực hiện các thủ tục đề xuất chủ trương đầu tư, trong quá trình lập hồ sơ đề xuất dự án sẽ xem xét, xác định cụ thể quy mô, ranh giới, vị trí để đảm bảo phù hợp theo quy định</t>
  </si>
  <si>
    <t>- Về quy hoạch xây dựng: Khu đất dự kiến thực hiện dự án phù hợp với Đồ án điều chỉnh quy hoạch chung thành phố Long Xuyên, tỉnh An Giang đến năm 2035 được phê duyệt tại Quyết định số 2575/QĐ-UBND ngày 24/10/2019 của Ủy ban nhân dân tỉnh An Giang
- Quyết định số 2446/QĐ-UBND ngày 25/10/2021 của UBND tỉnh An Giang về việc phê duyệt đồ án Quy hoạch phân khu tỷ lệ 1/2000 Khu đô thị phía Tây thành phố Long Xuyên tỉnh An Giang.
- Về quy hoạch sử dụng đất: Khu đất dự kiến thực hiện dự án phù hợp với Quy hoạch sử dụng đất thành phố Long Xuyên thời kỳ 2021-2030 được cấp thẩm quyền phê duyệt</t>
  </si>
  <si>
    <t>IV. DANH MỤC DỰ ÁN CHẤP THUẬN CHỦ TRƯƠNG ĐẦU TƯ ĐỒNG THỜI CHẤP THUẬN NHÀ ĐẦU TƯ (8 DỰ ÁN)</t>
  </si>
  <si>
    <t>(Đính kèm Kế hoạch số 459/KH-UBND ngày 18  tháng 4  năm 2025 của Ủy ban nhân dân tỉnh)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</si>
</sst>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 #,##0.00_-;_-* &quot;-&quot;??_-;_-@_-"/>
    <numFmt numFmtId="165" formatCode="_-* #,##0_-;\-* #,##0_-;_-* &quot;-&quot;??_-;_-@_-"/>
    <numFmt numFmtId="166" formatCode="#,##0.0"/>
    <numFmt numFmtId="167" formatCode="0.0000"/>
    <numFmt numFmtId="168" formatCode="_-* #,##0.000_-;\-* #,##0.000_-;_-* &quot;-&quot;??_-;_-@_-"/>
    <numFmt numFmtId="169" formatCode="0.000"/>
  </numFmts>
  <fonts count="34" x14ac:knownFonts="1">
    <font>
      <sz val="11"/>
      <color theme="1"/>
      <name val="Calibri"/>
      <family val="2"/>
      <scheme val="minor"/>
    </font>
    <font>
      <sz val="11"/>
      <color theme="1"/>
      <name val="Calibri"/>
      <family val="2"/>
      <scheme val="minor"/>
    </font>
    <font>
      <sz val="11"/>
      <name val="Calibri"/>
      <family val="2"/>
      <scheme val="minor"/>
    </font>
    <font>
      <b/>
      <sz val="14"/>
      <name val="Times New Roman"/>
      <family val="1"/>
    </font>
    <font>
      <i/>
      <sz val="14"/>
      <name val="Times New Roman"/>
      <family val="1"/>
    </font>
    <font>
      <b/>
      <sz val="11"/>
      <color rgb="FFFF0000"/>
      <name val="Times New Roman"/>
      <family val="1"/>
    </font>
    <font>
      <b/>
      <sz val="11"/>
      <name val="Times New Roman"/>
      <family val="1"/>
    </font>
    <font>
      <b/>
      <sz val="10"/>
      <name val="Times New Roman"/>
      <family val="1"/>
    </font>
    <font>
      <b/>
      <sz val="13"/>
      <name val="Times New Roman"/>
      <family val="1"/>
    </font>
    <font>
      <sz val="11"/>
      <name val="Times New Roman"/>
      <family val="1"/>
    </font>
    <font>
      <sz val="11"/>
      <color theme="1"/>
      <name val="Times New Roman"/>
      <family val="1"/>
    </font>
    <font>
      <sz val="13"/>
      <color theme="1"/>
      <name val="Times New Roman"/>
      <family val="1"/>
    </font>
    <font>
      <sz val="14"/>
      <color theme="1"/>
      <name val="Times New Roman"/>
      <family val="1"/>
    </font>
    <font>
      <sz val="12"/>
      <name val="Times New Roman"/>
      <family val="1"/>
    </font>
    <font>
      <sz val="12"/>
      <color theme="1"/>
      <name val="Times New Roman"/>
      <family val="1"/>
    </font>
    <font>
      <sz val="11"/>
      <color rgb="FFFF0000"/>
      <name val="Times New Roman"/>
      <family val="1"/>
    </font>
    <font>
      <sz val="11"/>
      <color rgb="FFFF0000"/>
      <name val="Calibri"/>
      <family val="2"/>
      <scheme val="minor"/>
    </font>
    <font>
      <sz val="12"/>
      <color rgb="FFFF0000"/>
      <name val="Times New Roman"/>
      <family val="1"/>
    </font>
    <font>
      <sz val="13"/>
      <name val="Calibri"/>
      <family val="2"/>
      <scheme val="minor"/>
    </font>
    <font>
      <b/>
      <sz val="13"/>
      <color rgb="FFFF0000"/>
      <name val="Times New Roman"/>
      <family val="1"/>
    </font>
    <font>
      <sz val="13"/>
      <name val="Times New Roman"/>
      <family val="1"/>
    </font>
    <font>
      <sz val="13"/>
      <color rgb="FFFF0000"/>
      <name val="Times New Roman"/>
      <family val="1"/>
    </font>
    <font>
      <b/>
      <sz val="12"/>
      <name val="Times New Roman"/>
      <family val="1"/>
    </font>
    <font>
      <sz val="10"/>
      <name val="Times New Roman"/>
      <family val="1"/>
    </font>
    <font>
      <b/>
      <sz val="22"/>
      <name val="Times New Roman"/>
      <family val="1"/>
    </font>
    <font>
      <i/>
      <sz val="18"/>
      <name val="Times New Roman"/>
      <family val="1"/>
    </font>
    <font>
      <b/>
      <sz val="18"/>
      <name val="Times New Roman"/>
      <family val="1"/>
    </font>
    <font>
      <sz val="10"/>
      <color theme="1"/>
      <name val="Times New Roman"/>
      <family val="1"/>
    </font>
    <font>
      <sz val="7"/>
      <color theme="1"/>
      <name val="Times New Roman"/>
      <family val="1"/>
    </font>
    <font>
      <b/>
      <sz val="14"/>
      <color theme="1"/>
      <name val="Times New Roman"/>
      <family val="1"/>
    </font>
    <font>
      <sz val="14"/>
      <color rgb="FF000000"/>
      <name val="Times New Roman"/>
      <family val="1"/>
    </font>
    <font>
      <sz val="14"/>
      <color rgb="FFFF0000"/>
      <name val="Times New Roman"/>
      <family val="1"/>
    </font>
    <font>
      <b/>
      <sz val="13"/>
      <color theme="1"/>
      <name val="Times New Roman"/>
      <family val="1"/>
    </font>
    <font>
      <vertAlign val="superscript"/>
      <sz val="13"/>
      <color theme="1"/>
      <name val="Times New Roman"/>
      <family val="1"/>
    </font>
  </fonts>
  <fills count="7">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164" fontId="1" fillId="0" borderId="0" applyFont="0" applyFill="0" applyBorder="0" applyAlignment="0" applyProtection="0"/>
    <xf numFmtId="164" fontId="1" fillId="0" borderId="0" applyFont="0" applyFill="0" applyBorder="0" applyAlignment="0" applyProtection="0"/>
  </cellStyleXfs>
  <cellXfs count="202">
    <xf numFmtId="0" fontId="0" fillId="0" borderId="0" xfId="0"/>
    <xf numFmtId="0" fontId="2" fillId="0" borderId="0" xfId="0" applyFont="1" applyAlignment="1">
      <alignment horizontal="center"/>
    </xf>
    <xf numFmtId="0" fontId="2" fillId="0" borderId="0" xfId="0" applyFont="1" applyAlignment="1">
      <alignment wrapText="1"/>
    </xf>
    <xf numFmtId="0" fontId="2" fillId="0" borderId="0" xfId="0" applyFont="1"/>
    <xf numFmtId="0" fontId="2" fillId="0" borderId="0" xfId="0" applyFont="1" applyAlignment="1">
      <alignment horizont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5" fillId="0" borderId="0" xfId="0" applyFont="1" applyAlignment="1">
      <alignment horizontal="center"/>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8"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9" fillId="0" borderId="0" xfId="0" applyFont="1" applyAlignment="1">
      <alignment wrapText="1"/>
    </xf>
    <xf numFmtId="0" fontId="9" fillId="0" borderId="1"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9" fillId="0" borderId="1" xfId="0" quotePrefix="1" applyFont="1" applyBorder="1" applyAlignment="1">
      <alignment horizontal="left" vertical="center" wrapText="1"/>
    </xf>
    <xf numFmtId="0" fontId="9" fillId="0" borderId="0" xfId="0" applyFont="1"/>
    <xf numFmtId="0" fontId="9" fillId="0" borderId="1" xfId="0" quotePrefix="1" applyFont="1" applyBorder="1" applyAlignment="1">
      <alignment horizontal="center" vertical="center" wrapText="1"/>
    </xf>
    <xf numFmtId="0" fontId="9" fillId="0" borderId="0" xfId="0" applyFont="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0" fillId="0" borderId="1" xfId="0" applyFont="1" applyBorder="1" applyAlignment="1">
      <alignment horizontal="center" vertical="center"/>
    </xf>
    <xf numFmtId="166" fontId="10"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167" fontId="9" fillId="5" borderId="1" xfId="0" applyNumberFormat="1" applyFont="1" applyFill="1" applyBorder="1" applyAlignment="1">
      <alignment horizontal="center" vertical="center"/>
    </xf>
    <xf numFmtId="165" fontId="9" fillId="5" borderId="1" xfId="1" applyNumberFormat="1" applyFont="1" applyFill="1" applyBorder="1" applyAlignment="1">
      <alignment horizontal="center" vertical="center"/>
    </xf>
    <xf numFmtId="0" fontId="9" fillId="5" borderId="1" xfId="0" applyFont="1" applyFill="1" applyBorder="1" applyAlignment="1">
      <alignment horizontal="center" vertical="center" wrapText="1"/>
    </xf>
    <xf numFmtId="165" fontId="10" fillId="0" borderId="1" xfId="1" applyNumberFormat="1" applyFont="1" applyBorder="1" applyAlignment="1">
      <alignment horizontal="center" vertical="center" wrapText="1"/>
    </xf>
    <xf numFmtId="169" fontId="9" fillId="5" borderId="1" xfId="0" applyNumberFormat="1" applyFont="1" applyFill="1" applyBorder="1" applyAlignment="1">
      <alignment horizontal="center" vertical="center"/>
    </xf>
    <xf numFmtId="0" fontId="12" fillId="0" borderId="1" xfId="0" applyFont="1" applyBorder="1" applyAlignment="1">
      <alignment horizontal="center" vertical="center" wrapText="1"/>
    </xf>
    <xf numFmtId="0" fontId="13"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2" fillId="0" borderId="1" xfId="0" quotePrefix="1" applyFont="1" applyBorder="1" applyAlignment="1">
      <alignment horizontal="center" vertical="center" wrapText="1"/>
    </xf>
    <xf numFmtId="0" fontId="9"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4" fillId="0" borderId="1" xfId="0" applyFont="1" applyBorder="1" applyAlignment="1">
      <alignment horizontal="center" vertical="center" wrapText="1"/>
    </xf>
    <xf numFmtId="2" fontId="14" fillId="0" borderId="1" xfId="0" applyNumberFormat="1" applyFont="1" applyBorder="1" applyAlignment="1">
      <alignment horizontal="center" vertical="center"/>
    </xf>
    <xf numFmtId="0" fontId="14" fillId="0" borderId="1" xfId="0" applyFont="1" applyBorder="1" applyAlignment="1">
      <alignment horizontal="center" vertical="center"/>
    </xf>
    <xf numFmtId="0" fontId="15" fillId="4" borderId="1" xfId="0" applyFont="1" applyFill="1" applyBorder="1" applyAlignment="1">
      <alignment horizontal="center" vertical="center" wrapText="1"/>
    </xf>
    <xf numFmtId="3" fontId="1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164" fontId="15" fillId="4" borderId="1" xfId="2" applyFont="1" applyFill="1" applyBorder="1" applyAlignment="1">
      <alignment horizontal="center" vertical="center" wrapText="1"/>
    </xf>
    <xf numFmtId="0" fontId="15" fillId="4" borderId="1" xfId="0" quotePrefix="1" applyFont="1" applyFill="1" applyBorder="1" applyAlignment="1">
      <alignment horizontal="left" vertical="center" wrapText="1"/>
    </xf>
    <xf numFmtId="0" fontId="15" fillId="0" borderId="1" xfId="0" applyFont="1" applyBorder="1" applyAlignment="1">
      <alignment horizontal="center" vertical="center" wrapText="1"/>
    </xf>
    <xf numFmtId="3" fontId="1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5" fillId="0" borderId="1" xfId="0" quotePrefix="1" applyFont="1" applyBorder="1" applyAlignment="1">
      <alignment horizontal="left" vertical="center" wrapText="1"/>
    </xf>
    <xf numFmtId="0" fontId="2" fillId="0" borderId="0" xfId="0" applyFont="1" applyAlignment="1">
      <alignment horizontal="center" vertical="center" wrapText="1"/>
    </xf>
    <xf numFmtId="0" fontId="15" fillId="4" borderId="1" xfId="0" quotePrefix="1" applyFont="1" applyFill="1" applyBorder="1" applyAlignment="1">
      <alignment horizontal="center" vertical="center" wrapText="1"/>
    </xf>
    <xf numFmtId="0" fontId="16" fillId="4" borderId="1" xfId="0" applyFont="1" applyFill="1" applyBorder="1" applyAlignment="1">
      <alignment horizontal="center" vertical="center" wrapText="1"/>
    </xf>
    <xf numFmtId="0" fontId="2" fillId="0" borderId="0" xfId="0" applyFont="1" applyAlignment="1">
      <alignment horizontal="center" vertical="center"/>
    </xf>
    <xf numFmtId="0" fontId="10" fillId="0" borderId="1" xfId="0" quotePrefix="1" applyFont="1" applyBorder="1" applyAlignment="1">
      <alignment horizontal="center" vertical="center" wrapText="1"/>
    </xf>
    <xf numFmtId="168" fontId="9" fillId="5" borderId="1" xfId="1" applyNumberFormat="1" applyFont="1" applyFill="1" applyBorder="1" applyAlignment="1">
      <alignment horizontal="center" vertical="center"/>
    </xf>
    <xf numFmtId="0" fontId="9" fillId="5" borderId="1" xfId="0" applyFont="1" applyFill="1" applyBorder="1" applyAlignment="1">
      <alignment horizontal="center" vertical="center"/>
    </xf>
    <xf numFmtId="0" fontId="15" fillId="0" borderId="1" xfId="0" quotePrefix="1" applyFont="1" applyBorder="1" applyAlignment="1">
      <alignment horizontal="center" vertical="center" wrapText="1"/>
    </xf>
    <xf numFmtId="0" fontId="9" fillId="0" borderId="0" xfId="0" applyFont="1" applyAlignment="1">
      <alignment horizontal="center" vertical="center"/>
    </xf>
    <xf numFmtId="0" fontId="2" fillId="0" borderId="0" xfId="0" applyFont="1" applyAlignment="1">
      <alignment horizontal="left"/>
    </xf>
    <xf numFmtId="0" fontId="4" fillId="0" borderId="0" xfId="0" applyFont="1" applyAlignment="1">
      <alignment horizontal="left" vertical="center"/>
    </xf>
    <xf numFmtId="0" fontId="11" fillId="0" borderId="1" xfId="0" quotePrefix="1" applyFont="1" applyBorder="1" applyAlignment="1">
      <alignment horizontal="left" vertical="center" wrapText="1"/>
    </xf>
    <xf numFmtId="0" fontId="10" fillId="0" borderId="1" xfId="0" quotePrefix="1" applyFont="1" applyBorder="1" applyAlignment="1">
      <alignment horizontal="left" vertical="center" wrapText="1"/>
    </xf>
    <xf numFmtId="0" fontId="10" fillId="0" borderId="1" xfId="0" applyFont="1" applyBorder="1" applyAlignment="1">
      <alignment horizontal="left" vertical="center" wrapText="1"/>
    </xf>
    <xf numFmtId="0" fontId="9" fillId="5" borderId="1" xfId="0" applyFont="1" applyFill="1" applyBorder="1" applyAlignment="1">
      <alignment horizontal="left" vertical="center" wrapText="1"/>
    </xf>
    <xf numFmtId="0" fontId="11" fillId="0" borderId="1" xfId="0" applyFont="1" applyBorder="1" applyAlignment="1">
      <alignment horizontal="left" vertical="center" wrapText="1"/>
    </xf>
    <xf numFmtId="0" fontId="2" fillId="0" borderId="1" xfId="0" applyFont="1" applyBorder="1" applyAlignment="1">
      <alignment horizontal="left" vertical="center"/>
    </xf>
    <xf numFmtId="0" fontId="14" fillId="0" borderId="1" xfId="0" applyFont="1" applyBorder="1" applyAlignment="1">
      <alignment horizontal="left" vertical="center" wrapText="1"/>
    </xf>
    <xf numFmtId="0" fontId="16" fillId="4" borderId="1" xfId="0" applyFont="1" applyFill="1" applyBorder="1" applyAlignment="1">
      <alignment horizontal="center" vertical="center"/>
    </xf>
    <xf numFmtId="0" fontId="17" fillId="4" borderId="1" xfId="0" applyFont="1" applyFill="1" applyBorder="1" applyAlignment="1">
      <alignment horizontal="center" vertical="center" wrapText="1"/>
    </xf>
    <xf numFmtId="0" fontId="17" fillId="4" borderId="1" xfId="0" applyFont="1" applyFill="1" applyBorder="1" applyAlignment="1">
      <alignment horizontal="left" vertical="center" wrapText="1"/>
    </xf>
    <xf numFmtId="0" fontId="17" fillId="4" borderId="1" xfId="0" applyFont="1" applyFill="1" applyBorder="1" applyAlignment="1">
      <alignment horizontal="center" vertical="center"/>
    </xf>
    <xf numFmtId="165" fontId="16" fillId="4" borderId="1" xfId="1" applyNumberFormat="1" applyFont="1" applyFill="1" applyBorder="1" applyAlignment="1">
      <alignment horizontal="center" vertical="center"/>
    </xf>
    <xf numFmtId="165" fontId="2" fillId="0" borderId="1" xfId="1" applyNumberFormat="1" applyFont="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left" vertical="center" wrapText="1"/>
    </xf>
    <xf numFmtId="0" fontId="11" fillId="0" borderId="1" xfId="0" applyFont="1" applyBorder="1" applyAlignment="1">
      <alignment vertical="center" wrapText="1"/>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9" fillId="0" borderId="0" xfId="0" quotePrefix="1" applyFont="1" applyAlignment="1">
      <alignment horizontal="center" vertical="center" wrapText="1"/>
    </xf>
    <xf numFmtId="0" fontId="16" fillId="0" borderId="0" xfId="0" applyFont="1" applyAlignment="1">
      <alignment horizontal="center" vertical="center" wrapText="1"/>
    </xf>
    <xf numFmtId="0" fontId="9" fillId="0" borderId="1" xfId="0" applyFont="1" applyBorder="1" applyAlignment="1">
      <alignment horizontal="center" vertical="center"/>
    </xf>
    <xf numFmtId="0" fontId="15" fillId="0" borderId="0" xfId="0" quotePrefix="1" applyFont="1" applyAlignment="1">
      <alignment horizontal="center" vertical="center" wrapText="1"/>
    </xf>
    <xf numFmtId="0" fontId="16" fillId="0" borderId="1" xfId="0" applyFont="1" applyBorder="1" applyAlignment="1">
      <alignment horizontal="center" vertical="center"/>
    </xf>
    <xf numFmtId="0" fontId="2" fillId="0" borderId="1" xfId="0" quotePrefix="1" applyFont="1" applyBorder="1" applyAlignment="1">
      <alignment horizontal="left" vertical="center" wrapText="1"/>
    </xf>
    <xf numFmtId="0" fontId="9" fillId="6" borderId="1" xfId="0" applyFont="1" applyFill="1" applyBorder="1" applyAlignment="1">
      <alignment horizontal="center" vertical="center" wrapText="1"/>
    </xf>
    <xf numFmtId="0" fontId="10" fillId="0" borderId="0" xfId="0" applyFont="1" applyAlignment="1">
      <alignment wrapText="1"/>
    </xf>
    <xf numFmtId="0" fontId="15" fillId="4" borderId="1" xfId="0" applyFont="1" applyFill="1" applyBorder="1" applyAlignment="1">
      <alignment horizontal="center" vertical="center"/>
    </xf>
    <xf numFmtId="165" fontId="5" fillId="4" borderId="1" xfId="1" applyNumberFormat="1" applyFont="1" applyFill="1" applyBorder="1" applyAlignment="1">
      <alignment horizontal="center" vertical="center"/>
    </xf>
    <xf numFmtId="0" fontId="9" fillId="5" borderId="1" xfId="0" quotePrefix="1" applyFont="1" applyFill="1" applyBorder="1" applyAlignment="1">
      <alignment horizontal="center" vertical="center" wrapText="1"/>
    </xf>
    <xf numFmtId="0" fontId="18" fillId="0" borderId="0" xfId="0" applyFont="1" applyAlignment="1">
      <alignment horizontal="center"/>
    </xf>
    <xf numFmtId="0" fontId="18" fillId="0" borderId="0" xfId="0" applyFont="1" applyAlignment="1">
      <alignment wrapText="1"/>
    </xf>
    <xf numFmtId="0" fontId="18" fillId="0" borderId="0" xfId="0" applyFont="1" applyAlignment="1">
      <alignment horizontal="center" wrapText="1"/>
    </xf>
    <xf numFmtId="0" fontId="8"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3" borderId="1" xfId="0" applyFont="1" applyFill="1" applyBorder="1" applyAlignment="1">
      <alignment horizontal="center" vertical="center" wrapText="1"/>
    </xf>
    <xf numFmtId="0" fontId="20" fillId="0" borderId="1" xfId="0" applyFont="1" applyBorder="1" applyAlignment="1">
      <alignment horizontal="center" vertical="center" wrapText="1"/>
    </xf>
    <xf numFmtId="3" fontId="20" fillId="0" borderId="1" xfId="0" applyNumberFormat="1" applyFont="1" applyBorder="1" applyAlignment="1">
      <alignment horizontal="center" vertical="center" wrapText="1"/>
    </xf>
    <xf numFmtId="0" fontId="20" fillId="0" borderId="1" xfId="0" quotePrefix="1" applyFont="1" applyBorder="1" applyAlignment="1">
      <alignment horizontal="center" vertical="center" wrapText="1"/>
    </xf>
    <xf numFmtId="0" fontId="20" fillId="0" borderId="1" xfId="0" applyFont="1" applyBorder="1" applyAlignment="1">
      <alignment horizontal="center" vertical="center"/>
    </xf>
    <xf numFmtId="167" fontId="20" fillId="5" borderId="1" xfId="0" applyNumberFormat="1" applyFont="1" applyFill="1" applyBorder="1" applyAlignment="1">
      <alignment horizontal="center" vertical="center"/>
    </xf>
    <xf numFmtId="165" fontId="20" fillId="5" borderId="1" xfId="1" applyNumberFormat="1" applyFont="1" applyFill="1" applyBorder="1" applyAlignment="1">
      <alignment horizontal="center" vertical="center" wrapText="1"/>
    </xf>
    <xf numFmtId="0" fontId="21" fillId="4" borderId="1" xfId="0" applyFont="1" applyFill="1" applyBorder="1" applyAlignment="1">
      <alignment horizontal="center" vertical="center" wrapText="1"/>
    </xf>
    <xf numFmtId="0" fontId="21" fillId="4" borderId="1" xfId="0" applyFont="1" applyFill="1" applyBorder="1" applyAlignment="1">
      <alignment horizontal="center" vertical="center"/>
    </xf>
    <xf numFmtId="165" fontId="20" fillId="0" borderId="1" xfId="1" applyNumberFormat="1" applyFont="1" applyBorder="1" applyAlignment="1">
      <alignment horizontal="center" vertical="center"/>
    </xf>
    <xf numFmtId="0" fontId="20" fillId="5" borderId="1" xfId="0" applyFont="1" applyFill="1" applyBorder="1" applyAlignment="1">
      <alignment horizontal="center" vertical="center" wrapText="1"/>
    </xf>
    <xf numFmtId="168" fontId="20" fillId="5" borderId="1" xfId="1" applyNumberFormat="1" applyFont="1" applyFill="1" applyBorder="1" applyAlignment="1">
      <alignment horizontal="center" vertical="center"/>
    </xf>
    <xf numFmtId="165" fontId="19" fillId="4" borderId="1" xfId="1" applyNumberFormat="1" applyFont="1" applyFill="1" applyBorder="1" applyAlignment="1">
      <alignment horizontal="center" vertical="center"/>
    </xf>
    <xf numFmtId="0" fontId="13" fillId="0" borderId="1" xfId="0" quotePrefix="1" applyFont="1" applyBorder="1" applyAlignment="1">
      <alignment horizontal="left" vertical="center" wrapText="1"/>
    </xf>
    <xf numFmtId="0" fontId="20" fillId="0" borderId="1" xfId="0" applyFont="1" applyBorder="1" applyAlignment="1">
      <alignment horizontal="left" vertical="center" wrapText="1"/>
    </xf>
    <xf numFmtId="2" fontId="20" fillId="0" borderId="1" xfId="0" applyNumberFormat="1" applyFont="1" applyBorder="1" applyAlignment="1">
      <alignment horizontal="center" vertical="center"/>
    </xf>
    <xf numFmtId="0" fontId="13" fillId="0" borderId="1" xfId="0" applyFont="1" applyBorder="1" applyAlignment="1">
      <alignment horizontal="left" vertical="center" wrapText="1"/>
    </xf>
    <xf numFmtId="0" fontId="20" fillId="0" borderId="1" xfId="0" quotePrefix="1" applyFont="1" applyBorder="1" applyAlignment="1">
      <alignment horizontal="left" vertical="center" wrapText="1"/>
    </xf>
    <xf numFmtId="0" fontId="13" fillId="0" borderId="1" xfId="0" applyFont="1" applyBorder="1" applyAlignment="1">
      <alignment horizontal="center" vertical="center" wrapText="1"/>
    </xf>
    <xf numFmtId="0" fontId="9" fillId="0" borderId="1" xfId="0" applyFont="1" applyBorder="1" applyAlignment="1">
      <alignment horizontal="left" vertical="center"/>
    </xf>
    <xf numFmtId="165" fontId="20" fillId="0" borderId="1" xfId="1" applyNumberFormat="1" applyFont="1" applyBorder="1" applyAlignment="1">
      <alignment horizontal="center" vertical="center" wrapText="1"/>
    </xf>
    <xf numFmtId="0" fontId="23" fillId="0" borderId="1" xfId="0" quotePrefix="1" applyFont="1" applyBorder="1" applyAlignment="1">
      <alignment horizontal="left" vertical="center" wrapText="1"/>
    </xf>
    <xf numFmtId="1" fontId="20" fillId="0" borderId="1" xfId="0" applyNumberFormat="1" applyFont="1" applyBorder="1" applyAlignment="1">
      <alignment horizontal="center" vertical="center"/>
    </xf>
    <xf numFmtId="0" fontId="12" fillId="0" borderId="11" xfId="0" applyFont="1" applyBorder="1" applyAlignment="1">
      <alignment horizontal="center" vertical="center" wrapText="1"/>
    </xf>
    <xf numFmtId="0" fontId="27" fillId="0" borderId="0" xfId="0" applyFont="1" applyAlignment="1">
      <alignment vertical="center" wrapText="1"/>
    </xf>
    <xf numFmtId="0" fontId="12" fillId="0" borderId="12" xfId="0" applyFont="1" applyBorder="1" applyAlignment="1">
      <alignment horizontal="center" vertical="center" wrapText="1"/>
    </xf>
    <xf numFmtId="0" fontId="12" fillId="0" borderId="13" xfId="0" applyFont="1" applyBorder="1" applyAlignment="1">
      <alignment horizontal="justify" vertical="center" wrapText="1"/>
    </xf>
    <xf numFmtId="0" fontId="12" fillId="0" borderId="11" xfId="0" applyFont="1" applyBorder="1" applyAlignment="1">
      <alignment horizontal="justify" vertical="center" wrapText="1"/>
    </xf>
    <xf numFmtId="0" fontId="12" fillId="0" borderId="9" xfId="0" applyFont="1" applyBorder="1" applyAlignment="1">
      <alignment horizontal="center" vertical="center" wrapText="1"/>
    </xf>
    <xf numFmtId="0" fontId="31"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7" fillId="0" borderId="16" xfId="0" applyFont="1" applyBorder="1" applyAlignment="1">
      <alignment vertical="center" wrapText="1"/>
    </xf>
    <xf numFmtId="0" fontId="11" fillId="0" borderId="9" xfId="0" applyFont="1" applyBorder="1" applyAlignment="1">
      <alignment horizontal="center" vertical="center" wrapText="1"/>
    </xf>
    <xf numFmtId="0" fontId="14" fillId="0" borderId="9" xfId="0" applyFont="1" applyBorder="1" applyAlignment="1">
      <alignment horizontal="center" vertical="center" wrapText="1"/>
    </xf>
    <xf numFmtId="0" fontId="12" fillId="4" borderId="9" xfId="0" applyFont="1" applyFill="1" applyBorder="1" applyAlignment="1">
      <alignment horizontal="center" vertical="center" wrapText="1"/>
    </xf>
    <xf numFmtId="0" fontId="11" fillId="0" borderId="21" xfId="0" applyFont="1" applyBorder="1" applyAlignment="1">
      <alignment horizontal="justify" vertical="center" wrapText="1"/>
    </xf>
    <xf numFmtId="0" fontId="11" fillId="0" borderId="9" xfId="0" applyFont="1" applyBorder="1" applyAlignment="1">
      <alignment horizontal="justify" vertical="center" wrapText="1"/>
    </xf>
    <xf numFmtId="0" fontId="14" fillId="0" borderId="9" xfId="0" applyFont="1" applyBorder="1" applyAlignment="1">
      <alignment vertical="center" wrapText="1"/>
    </xf>
    <xf numFmtId="0" fontId="9" fillId="0" borderId="1" xfId="0" quotePrefix="1" applyFont="1" applyBorder="1" applyAlignment="1">
      <alignment vertical="center" wrapText="1"/>
    </xf>
    <xf numFmtId="0" fontId="3" fillId="0" borderId="0" xfId="0" applyFont="1" applyAlignment="1">
      <alignment horizontal="center" vertical="center"/>
    </xf>
    <xf numFmtId="0" fontId="5" fillId="3" borderId="3"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4" xfId="0" applyFont="1" applyFill="1" applyBorder="1" applyAlignment="1">
      <alignment horizontal="left" vertical="center" wrapText="1"/>
    </xf>
    <xf numFmtId="0" fontId="15" fillId="4" borderId="3"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6" xfId="0" applyFont="1" applyBorder="1" applyAlignment="1">
      <alignment horizontal="center" vertical="center" wrapText="1"/>
    </xf>
    <xf numFmtId="0" fontId="2" fillId="0" borderId="5" xfId="0" applyFont="1" applyBorder="1" applyAlignment="1">
      <alignment horizontal="center" vertical="center" wrapText="1"/>
    </xf>
    <xf numFmtId="0" fontId="6" fillId="0" borderId="1" xfId="0" applyFont="1" applyBorder="1" applyAlignment="1">
      <alignment horizontal="center" vertical="center" wrapText="1"/>
    </xf>
    <xf numFmtId="0" fontId="4" fillId="0" borderId="0" xfId="0" applyFont="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9" fillId="3" borderId="3" xfId="0" applyFont="1" applyFill="1" applyBorder="1" applyAlignment="1">
      <alignment horizontal="left" vertical="center" wrapText="1"/>
    </xf>
    <xf numFmtId="0" fontId="19" fillId="3" borderId="7" xfId="0" applyFont="1" applyFill="1" applyBorder="1" applyAlignment="1">
      <alignment horizontal="left" vertical="center" wrapText="1"/>
    </xf>
    <xf numFmtId="0" fontId="19" fillId="3" borderId="4" xfId="0" applyFont="1" applyFill="1" applyBorder="1" applyAlignment="1">
      <alignment horizontal="left" vertical="center" wrapText="1"/>
    </xf>
    <xf numFmtId="0" fontId="19" fillId="4" borderId="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9" fillId="3" borderId="3" xfId="0" applyFont="1" applyFill="1" applyBorder="1" applyAlignment="1">
      <alignment horizontal="center" vertical="center" wrapText="1"/>
    </xf>
    <xf numFmtId="0" fontId="19" fillId="3" borderId="7"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5" fillId="0" borderId="0" xfId="0" applyFont="1" applyAlignment="1">
      <alignment horizontal="center" vertical="center"/>
    </xf>
    <xf numFmtId="0" fontId="26" fillId="0" borderId="0" xfId="0" applyFont="1" applyAlignment="1">
      <alignment horizontal="center" vertical="center"/>
    </xf>
    <xf numFmtId="0" fontId="11" fillId="0" borderId="17" xfId="0" applyFont="1" applyBorder="1" applyAlignment="1">
      <alignment horizontal="center" vertical="center" wrapText="1"/>
    </xf>
    <xf numFmtId="0" fontId="11" fillId="0" borderId="10" xfId="0" applyFont="1" applyBorder="1" applyAlignment="1">
      <alignment horizontal="center" vertical="center" wrapText="1"/>
    </xf>
    <xf numFmtId="0" fontId="27" fillId="0" borderId="16" xfId="0" applyFont="1" applyBorder="1" applyAlignment="1">
      <alignment vertical="center" wrapText="1"/>
    </xf>
    <xf numFmtId="0" fontId="27" fillId="0" borderId="0" xfId="0" applyFont="1" applyAlignment="1">
      <alignment vertical="center" wrapText="1"/>
    </xf>
    <xf numFmtId="0" fontId="32" fillId="0" borderId="15" xfId="0" applyFont="1" applyBorder="1" applyAlignment="1">
      <alignment horizontal="justify" vertical="center" wrapText="1"/>
    </xf>
    <xf numFmtId="0" fontId="32" fillId="0" borderId="14" xfId="0" applyFont="1" applyBorder="1" applyAlignment="1">
      <alignment horizontal="justify" vertical="center" wrapText="1"/>
    </xf>
    <xf numFmtId="0" fontId="32" fillId="0" borderId="11" xfId="0" applyFont="1" applyBorder="1" applyAlignment="1">
      <alignment horizontal="justify" vertical="center" wrapText="1"/>
    </xf>
    <xf numFmtId="0" fontId="11"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32" fillId="0" borderId="17" xfId="0" applyFont="1" applyBorder="1" applyAlignment="1">
      <alignment horizontal="justify" vertical="center" wrapText="1"/>
    </xf>
    <xf numFmtId="0" fontId="32" fillId="0" borderId="18" xfId="0" applyFont="1" applyBorder="1" applyAlignment="1">
      <alignment horizontal="justify" vertical="center" wrapText="1"/>
    </xf>
    <xf numFmtId="0" fontId="32" fillId="0" borderId="10" xfId="0" applyFont="1" applyBorder="1" applyAlignment="1">
      <alignment horizontal="justify" vertical="center" wrapText="1"/>
    </xf>
    <xf numFmtId="0" fontId="27" fillId="0" borderId="19" xfId="0" applyFont="1" applyBorder="1" applyAlignment="1">
      <alignment vertical="center" wrapText="1"/>
    </xf>
    <xf numFmtId="0" fontId="27" fillId="0" borderId="20" xfId="0" applyFont="1" applyBorder="1" applyAlignment="1">
      <alignment vertical="center" wrapText="1"/>
    </xf>
    <xf numFmtId="0" fontId="11" fillId="0" borderId="8" xfId="0" applyFont="1" applyBorder="1" applyAlignment="1">
      <alignment horizontal="justify" vertical="center" wrapText="1"/>
    </xf>
    <xf numFmtId="0" fontId="11" fillId="0" borderId="9" xfId="0" applyFont="1" applyBorder="1" applyAlignment="1">
      <alignment horizontal="justify"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2" xfId="0" applyFont="1" applyBorder="1" applyAlignment="1">
      <alignment horizontal="center" vertical="center" wrapText="1"/>
    </xf>
    <xf numFmtId="0" fontId="27" fillId="0" borderId="15" xfId="0" applyFont="1" applyBorder="1" applyAlignment="1">
      <alignment vertical="center" wrapText="1"/>
    </xf>
    <xf numFmtId="0" fontId="27" fillId="0" borderId="14" xfId="0" applyFont="1" applyBorder="1" applyAlignment="1">
      <alignment vertical="center" wrapText="1"/>
    </xf>
    <xf numFmtId="0" fontId="30" fillId="0" borderId="8" xfId="0" applyFont="1" applyBorder="1" applyAlignment="1">
      <alignment vertical="center" wrapText="1"/>
    </xf>
    <xf numFmtId="0" fontId="30" fillId="0" borderId="9" xfId="0" applyFont="1" applyBorder="1" applyAlignment="1">
      <alignment vertical="center" wrapText="1"/>
    </xf>
    <xf numFmtId="0" fontId="29" fillId="0" borderId="15" xfId="0" applyFont="1" applyBorder="1" applyAlignment="1">
      <alignment horizontal="justify" vertical="center" wrapText="1"/>
    </xf>
    <xf numFmtId="0" fontId="29" fillId="0" borderId="14" xfId="0" applyFont="1" applyBorder="1" applyAlignment="1">
      <alignment horizontal="justify" vertical="center" wrapText="1"/>
    </xf>
    <xf numFmtId="0" fontId="29" fillId="0" borderId="11" xfId="0" applyFont="1" applyBorder="1" applyAlignment="1">
      <alignment horizontal="justify" vertical="center" wrapText="1"/>
    </xf>
    <xf numFmtId="0" fontId="29" fillId="0" borderId="17"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0" xfId="0" applyFont="1" applyBorder="1" applyAlignment="1">
      <alignment horizontal="justify" vertical="center" wrapText="1"/>
    </xf>
    <xf numFmtId="0" fontId="24" fillId="0" borderId="0" xfId="0" applyFont="1" applyAlignment="1">
      <alignment horizontal="center" vertical="center"/>
    </xf>
    <xf numFmtId="0" fontId="25" fillId="0" borderId="0" xfId="0" applyFont="1" applyAlignment="1">
      <alignment horizontal="center" vertical="center" wrapText="1"/>
    </xf>
  </cellXfs>
  <cellStyles count="3">
    <cellStyle name="Comma" xfId="1" builtinId="3"/>
    <cellStyle name="Comma 2" xfId="2"/>
    <cellStyle name="Normal" xfId="0" builtinId="0"/>
  </cellStyles>
  <dxfs count="9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H104"/>
  <sheetViews>
    <sheetView zoomScale="85" zoomScaleNormal="85" zoomScaleSheetLayoutView="40" workbookViewId="0">
      <pane xSplit="12" ySplit="8" topLeftCell="M64" activePane="bottomRight" state="frozen"/>
      <selection pane="topRight" activeCell="AD1" sqref="AD1"/>
      <selection pane="bottomLeft" activeCell="A9" sqref="A9"/>
      <selection pane="bottomRight" activeCell="L64" sqref="L64"/>
    </sheetView>
  </sheetViews>
  <sheetFormatPr defaultColWidth="8.85546875" defaultRowHeight="15" x14ac:dyDescent="0.25"/>
  <cols>
    <col min="1" max="1" width="6.7109375" style="1" customWidth="1"/>
    <col min="2" max="2" width="10.85546875" style="2" customWidth="1"/>
    <col min="3" max="3" width="10.5703125" style="2" customWidth="1"/>
    <col min="4" max="4" width="13.7109375" style="1" customWidth="1"/>
    <col min="5" max="5" width="15.7109375" style="1" customWidth="1"/>
    <col min="6" max="6" width="10.85546875" style="1" customWidth="1"/>
    <col min="7" max="7" width="6.85546875" style="1" customWidth="1"/>
    <col min="8" max="8" width="9.140625" style="1" customWidth="1"/>
    <col min="9" max="9" width="23" style="1" customWidth="1"/>
    <col min="10" max="10" width="23.7109375" style="4" customWidth="1"/>
    <col min="11" max="11" width="60.5703125" style="60" customWidth="1"/>
    <col min="12" max="12" width="8.85546875" style="1" customWidth="1"/>
    <col min="13" max="13" width="35.85546875" style="1" customWidth="1"/>
    <col min="14" max="14" width="7.42578125" style="1" customWidth="1"/>
    <col min="15" max="15" width="22.85546875" style="1" customWidth="1"/>
    <col min="16" max="28" width="23.5703125" style="1" customWidth="1"/>
    <col min="29" max="29" width="8.85546875" style="3" customWidth="1"/>
    <col min="30" max="30" width="8.85546875" style="2" customWidth="1"/>
    <col min="31" max="31" width="39.28515625" style="3" customWidth="1"/>
    <col min="32" max="39" width="8.85546875" style="3" customWidth="1"/>
    <col min="40" max="16384" width="8.85546875" style="3"/>
  </cols>
  <sheetData>
    <row r="1" spans="1:34" ht="12" customHeight="1" x14ac:dyDescent="0.25"/>
    <row r="2" spans="1:34" ht="27.75" customHeight="1" x14ac:dyDescent="0.25">
      <c r="A2" s="135" t="s">
        <v>0</v>
      </c>
      <c r="B2" s="135"/>
      <c r="C2" s="135"/>
      <c r="D2" s="135"/>
      <c r="E2" s="135"/>
      <c r="F2" s="135"/>
      <c r="G2" s="135"/>
      <c r="H2" s="135"/>
      <c r="I2" s="135"/>
      <c r="J2" s="135"/>
      <c r="K2" s="135"/>
      <c r="L2" s="135"/>
      <c r="M2" s="135"/>
      <c r="N2" s="135"/>
      <c r="O2" s="135"/>
      <c r="P2" s="75"/>
      <c r="Q2" s="75"/>
      <c r="R2" s="75"/>
      <c r="S2" s="75"/>
      <c r="T2" s="75"/>
      <c r="U2" s="75"/>
      <c r="V2" s="75"/>
      <c r="W2" s="75"/>
      <c r="X2" s="75"/>
      <c r="Y2" s="75"/>
      <c r="Z2" s="75"/>
      <c r="AA2" s="75"/>
      <c r="AB2" s="75"/>
    </row>
    <row r="3" spans="1:34" ht="27.75" customHeight="1" x14ac:dyDescent="0.25">
      <c r="A3" s="135" t="s">
        <v>240</v>
      </c>
      <c r="B3" s="135"/>
      <c r="C3" s="135"/>
      <c r="D3" s="135"/>
      <c r="E3" s="135"/>
      <c r="F3" s="135"/>
      <c r="G3" s="135"/>
      <c r="H3" s="135"/>
      <c r="I3" s="135"/>
      <c r="J3" s="135"/>
      <c r="K3" s="135"/>
      <c r="L3" s="135"/>
      <c r="M3" s="135"/>
      <c r="N3" s="135"/>
      <c r="O3" s="135"/>
      <c r="P3" s="75"/>
      <c r="Q3" s="75"/>
      <c r="R3" s="75"/>
      <c r="S3" s="75"/>
      <c r="T3" s="75"/>
      <c r="U3" s="75"/>
      <c r="V3" s="75"/>
      <c r="W3" s="75"/>
      <c r="X3" s="75"/>
      <c r="Y3" s="75"/>
      <c r="Z3" s="75"/>
      <c r="AA3" s="75"/>
      <c r="AB3" s="75"/>
    </row>
    <row r="4" spans="1:34" ht="27.75" customHeight="1" x14ac:dyDescent="0.25">
      <c r="A4" s="146"/>
      <c r="B4" s="146"/>
      <c r="C4" s="146"/>
      <c r="D4" s="146"/>
      <c r="E4" s="146"/>
      <c r="F4" s="146"/>
      <c r="G4" s="146"/>
      <c r="H4" s="146"/>
      <c r="I4" s="146"/>
      <c r="J4" s="146"/>
      <c r="K4" s="146"/>
      <c r="L4" s="146"/>
      <c r="M4" s="3"/>
      <c r="N4" s="3"/>
      <c r="O4" s="3"/>
      <c r="P4" s="3"/>
      <c r="Q4" s="3"/>
      <c r="R4" s="3"/>
      <c r="S4" s="3"/>
      <c r="T4" s="3"/>
      <c r="U4" s="3"/>
      <c r="V4" s="3"/>
      <c r="W4" s="3"/>
      <c r="X4" s="3"/>
      <c r="Y4" s="3"/>
      <c r="Z4" s="3"/>
      <c r="AA4" s="3"/>
      <c r="AB4" s="3"/>
    </row>
    <row r="5" spans="1:34" ht="12" customHeight="1" x14ac:dyDescent="0.25">
      <c r="A5" s="5"/>
      <c r="B5" s="6"/>
      <c r="C5" s="6"/>
      <c r="D5" s="5"/>
      <c r="E5" s="5"/>
      <c r="F5" s="5"/>
      <c r="G5" s="5"/>
      <c r="H5" s="5"/>
      <c r="I5" s="5"/>
      <c r="J5" s="6"/>
      <c r="K5" s="61"/>
      <c r="L5" s="5"/>
      <c r="M5" s="5"/>
      <c r="N5" s="5"/>
      <c r="O5" s="5"/>
      <c r="P5" s="5"/>
      <c r="Q5" s="5"/>
      <c r="R5" s="5"/>
      <c r="S5" s="5"/>
      <c r="T5" s="5"/>
      <c r="U5" s="5"/>
      <c r="V5" s="5"/>
      <c r="W5" s="5"/>
      <c r="X5" s="5"/>
      <c r="Y5" s="5"/>
      <c r="Z5" s="5"/>
      <c r="AA5" s="5"/>
      <c r="AB5" s="5"/>
    </row>
    <row r="6" spans="1:34" ht="12" customHeight="1" x14ac:dyDescent="0.25">
      <c r="L6" s="7"/>
      <c r="AC6" s="3">
        <f>COUNTIF($AC$10:$AC$72,#REF!)</f>
        <v>0</v>
      </c>
    </row>
    <row r="7" spans="1:34" ht="12" customHeight="1" x14ac:dyDescent="0.25">
      <c r="A7" s="145" t="s">
        <v>1</v>
      </c>
      <c r="B7" s="145" t="s">
        <v>2</v>
      </c>
      <c r="C7" s="145" t="s">
        <v>3</v>
      </c>
      <c r="D7" s="145" t="s">
        <v>4</v>
      </c>
      <c r="E7" s="142" t="s">
        <v>5</v>
      </c>
      <c r="F7" s="142" t="s">
        <v>6</v>
      </c>
      <c r="G7" s="147" t="s">
        <v>7</v>
      </c>
      <c r="H7" s="148"/>
      <c r="I7" s="142" t="s">
        <v>8</v>
      </c>
      <c r="J7" s="145" t="s">
        <v>9</v>
      </c>
      <c r="K7" s="142" t="s">
        <v>10</v>
      </c>
      <c r="L7" s="145" t="s">
        <v>11</v>
      </c>
      <c r="M7" s="142" t="s">
        <v>12</v>
      </c>
      <c r="N7" s="142" t="s">
        <v>13</v>
      </c>
      <c r="O7" s="142" t="s">
        <v>14</v>
      </c>
      <c r="P7" s="78"/>
      <c r="Q7" s="78"/>
      <c r="R7" s="78"/>
      <c r="S7" s="78"/>
      <c r="T7" s="78"/>
      <c r="U7" s="78"/>
      <c r="V7" s="78"/>
      <c r="W7" s="78"/>
      <c r="X7" s="78"/>
      <c r="Y7" s="78"/>
      <c r="Z7" s="78"/>
      <c r="AA7" s="78"/>
      <c r="AB7" s="78"/>
      <c r="AC7" s="144" t="s">
        <v>15</v>
      </c>
      <c r="AD7" s="51"/>
      <c r="AE7" s="51"/>
      <c r="AF7" s="2"/>
    </row>
    <row r="8" spans="1:34" ht="96.75" customHeight="1" x14ac:dyDescent="0.25">
      <c r="A8" s="145"/>
      <c r="B8" s="145"/>
      <c r="C8" s="145"/>
      <c r="D8" s="145"/>
      <c r="E8" s="143"/>
      <c r="F8" s="143"/>
      <c r="G8" s="9" t="s">
        <v>16</v>
      </c>
      <c r="H8" s="9" t="s">
        <v>17</v>
      </c>
      <c r="I8" s="143"/>
      <c r="J8" s="145"/>
      <c r="K8" s="143"/>
      <c r="L8" s="145"/>
      <c r="M8" s="143"/>
      <c r="N8" s="143"/>
      <c r="O8" s="143"/>
      <c r="P8" s="78"/>
      <c r="Q8" s="78"/>
      <c r="R8" s="78"/>
      <c r="S8" s="78"/>
      <c r="T8" s="78"/>
      <c r="U8" s="78"/>
      <c r="V8" s="78"/>
      <c r="W8" s="78"/>
      <c r="X8" s="78"/>
      <c r="Y8" s="78"/>
      <c r="Z8" s="78"/>
      <c r="AA8" s="78"/>
      <c r="AB8" s="78"/>
      <c r="AC8" s="144"/>
      <c r="AD8" s="51" t="s">
        <v>18</v>
      </c>
      <c r="AE8" s="10" t="s">
        <v>19</v>
      </c>
      <c r="AF8" s="2"/>
    </row>
    <row r="9" spans="1:34" s="13" customFormat="1" ht="15" customHeight="1" x14ac:dyDescent="0.25">
      <c r="A9" s="136" t="s">
        <v>20</v>
      </c>
      <c r="B9" s="137"/>
      <c r="C9" s="137"/>
      <c r="D9" s="137"/>
      <c r="E9" s="137"/>
      <c r="F9" s="137"/>
      <c r="G9" s="137"/>
      <c r="H9" s="138"/>
      <c r="I9" s="11"/>
      <c r="J9" s="11"/>
      <c r="K9" s="12"/>
      <c r="L9" s="11"/>
      <c r="M9" s="11"/>
      <c r="N9" s="11"/>
      <c r="O9" s="11"/>
      <c r="P9" s="79"/>
      <c r="Q9" s="79"/>
      <c r="R9" s="79"/>
      <c r="S9" s="79"/>
      <c r="T9" s="79"/>
      <c r="U9" s="79"/>
      <c r="V9" s="79"/>
      <c r="W9" s="79"/>
      <c r="X9" s="79"/>
      <c r="Y9" s="79"/>
      <c r="Z9" s="79"/>
      <c r="AA9" s="79"/>
      <c r="AB9" s="79"/>
      <c r="AC9" s="19"/>
      <c r="AD9" s="19"/>
      <c r="AE9" s="19"/>
    </row>
    <row r="10" spans="1:34" s="13" customFormat="1" ht="393.75" customHeight="1" x14ac:dyDescent="0.25">
      <c r="A10" s="14">
        <v>1</v>
      </c>
      <c r="B10" s="14" t="s">
        <v>21</v>
      </c>
      <c r="C10" s="14" t="s">
        <v>22</v>
      </c>
      <c r="D10" s="14">
        <v>170</v>
      </c>
      <c r="E10" s="15">
        <v>15250</v>
      </c>
      <c r="F10" s="14" t="str">
        <f>L10</f>
        <v>x</v>
      </c>
      <c r="G10" s="14" t="s">
        <v>23</v>
      </c>
      <c r="H10" s="14"/>
      <c r="I10" s="14" t="s">
        <v>24</v>
      </c>
      <c r="J10" s="18" t="s">
        <v>25</v>
      </c>
      <c r="K10" s="16" t="s">
        <v>26</v>
      </c>
      <c r="L10" s="14" t="s">
        <v>23</v>
      </c>
      <c r="M10" s="18" t="s">
        <v>27</v>
      </c>
      <c r="N10" s="18" t="s">
        <v>28</v>
      </c>
      <c r="O10" s="18" t="s">
        <v>29</v>
      </c>
      <c r="P10" s="80"/>
      <c r="Q10" s="80"/>
      <c r="R10" s="80"/>
      <c r="S10" s="80"/>
      <c r="T10" s="80"/>
      <c r="U10" s="80"/>
      <c r="V10" s="80"/>
      <c r="W10" s="80"/>
      <c r="X10" s="80"/>
      <c r="Y10" s="80"/>
      <c r="Z10" s="80"/>
      <c r="AA10" s="80"/>
      <c r="AB10" s="80"/>
      <c r="AC10" s="19" t="s">
        <v>30</v>
      </c>
      <c r="AD10" s="19"/>
      <c r="AE10" s="19"/>
      <c r="AH10" s="13" t="str">
        <f t="shared" ref="AH10:AH54" si="0">B10</f>
        <v>Khu đô thị phía Tây thành phố Long Xuyên</v>
      </c>
    </row>
    <row r="11" spans="1:34" s="13" customFormat="1" ht="372.75" customHeight="1" x14ac:dyDescent="0.25">
      <c r="A11" s="14">
        <f>A10+1</f>
        <v>2</v>
      </c>
      <c r="B11" s="42" t="s">
        <v>302</v>
      </c>
      <c r="C11" s="14" t="s">
        <v>31</v>
      </c>
      <c r="D11" s="14">
        <v>60.78</v>
      </c>
      <c r="E11" s="15">
        <v>23893</v>
      </c>
      <c r="F11" s="14"/>
      <c r="G11" s="14" t="s">
        <v>23</v>
      </c>
      <c r="H11" s="15"/>
      <c r="I11" s="14" t="s">
        <v>24</v>
      </c>
      <c r="J11" s="18" t="s">
        <v>25</v>
      </c>
      <c r="K11" s="16" t="s">
        <v>34</v>
      </c>
      <c r="L11" s="14" t="s">
        <v>23</v>
      </c>
      <c r="M11" s="18" t="s">
        <v>32</v>
      </c>
      <c r="N11" s="18"/>
      <c r="O11" s="18" t="s">
        <v>300</v>
      </c>
      <c r="P11" s="80"/>
      <c r="Q11" s="80"/>
      <c r="R11" s="80"/>
      <c r="S11" s="80"/>
      <c r="T11" s="80"/>
      <c r="U11" s="80"/>
      <c r="V11" s="80"/>
      <c r="W11" s="80"/>
      <c r="X11" s="80"/>
      <c r="Y11" s="80"/>
      <c r="Z11" s="80"/>
      <c r="AA11" s="80"/>
      <c r="AB11" s="80"/>
      <c r="AC11" s="19" t="s">
        <v>30</v>
      </c>
      <c r="AD11" s="19"/>
      <c r="AE11" s="19"/>
      <c r="AH11" s="13" t="str">
        <f t="shared" si="0"/>
        <v>Khu đô thị mới (Khu dân cư) phía Bắc đường Trần Quang Khải
=&gt; hỏi lại</v>
      </c>
    </row>
    <row r="12" spans="1:34" s="13" customFormat="1" ht="409.5" customHeight="1" x14ac:dyDescent="0.25">
      <c r="A12" s="14">
        <f t="shared" ref="A12:A54" si="1">+A11+1</f>
        <v>3</v>
      </c>
      <c r="B12" s="14" t="s">
        <v>35</v>
      </c>
      <c r="C12" s="14" t="s">
        <v>36</v>
      </c>
      <c r="D12" s="14">
        <v>58</v>
      </c>
      <c r="E12" s="15">
        <v>17767</v>
      </c>
      <c r="F12" s="14"/>
      <c r="G12" s="14" t="s">
        <v>23</v>
      </c>
      <c r="H12" s="14"/>
      <c r="I12" s="14" t="s">
        <v>24</v>
      </c>
      <c r="J12" s="18" t="s">
        <v>37</v>
      </c>
      <c r="K12" s="16" t="s">
        <v>38</v>
      </c>
      <c r="L12" s="14" t="s">
        <v>23</v>
      </c>
      <c r="M12" s="18" t="s">
        <v>39</v>
      </c>
      <c r="N12" s="18" t="s">
        <v>40</v>
      </c>
      <c r="O12" s="18" t="s">
        <v>300</v>
      </c>
      <c r="P12" s="80"/>
      <c r="Q12" s="80"/>
      <c r="R12" s="80"/>
      <c r="S12" s="80"/>
      <c r="T12" s="80"/>
      <c r="U12" s="80"/>
      <c r="V12" s="80"/>
      <c r="W12" s="80"/>
      <c r="X12" s="80"/>
      <c r="Y12" s="80"/>
      <c r="Z12" s="80"/>
      <c r="AA12" s="80"/>
      <c r="AB12" s="80"/>
      <c r="AC12" s="19" t="s">
        <v>30</v>
      </c>
      <c r="AD12" s="19"/>
      <c r="AE12" s="19"/>
      <c r="AH12" s="13" t="str">
        <f t="shared" si="0"/>
        <v>Khu đô thị mới phía Nam thành phố Long Xuyên</v>
      </c>
    </row>
    <row r="13" spans="1:34" s="13" customFormat="1" ht="354" customHeight="1" x14ac:dyDescent="0.25">
      <c r="A13" s="14">
        <f t="shared" si="1"/>
        <v>4</v>
      </c>
      <c r="B13" s="14" t="s">
        <v>41</v>
      </c>
      <c r="C13" s="14" t="s">
        <v>42</v>
      </c>
      <c r="D13" s="14">
        <v>46.02</v>
      </c>
      <c r="E13" s="15">
        <v>14100</v>
      </c>
      <c r="F13" s="14"/>
      <c r="G13" s="14" t="s">
        <v>23</v>
      </c>
      <c r="H13" s="14"/>
      <c r="I13" s="14" t="s">
        <v>24</v>
      </c>
      <c r="J13" s="18" t="s">
        <v>25</v>
      </c>
      <c r="K13" s="16" t="s">
        <v>43</v>
      </c>
      <c r="L13" s="14" t="s">
        <v>23</v>
      </c>
      <c r="M13" s="18" t="s">
        <v>299</v>
      </c>
      <c r="N13" s="18" t="s">
        <v>40</v>
      </c>
      <c r="O13" s="18" t="s">
        <v>301</v>
      </c>
      <c r="P13" s="80"/>
      <c r="Q13" s="80"/>
      <c r="R13" s="80"/>
      <c r="S13" s="80"/>
      <c r="T13" s="80"/>
      <c r="U13" s="80"/>
      <c r="V13" s="80"/>
      <c r="W13" s="80"/>
      <c r="X13" s="80"/>
      <c r="Y13" s="80"/>
      <c r="Z13" s="80"/>
      <c r="AA13" s="80"/>
      <c r="AB13" s="80"/>
      <c r="AC13" s="19" t="s">
        <v>30</v>
      </c>
      <c r="AD13" s="19"/>
      <c r="AE13" s="19"/>
      <c r="AH13" s="13" t="str">
        <f t="shared" si="0"/>
        <v>Khu đô thị mới Tây Nam thành phố Long Xuyên</v>
      </c>
    </row>
    <row r="14" spans="1:34" s="13" customFormat="1" ht="354" customHeight="1" x14ac:dyDescent="0.25">
      <c r="A14" s="14"/>
      <c r="B14" s="14" t="s">
        <v>295</v>
      </c>
      <c r="C14" s="14" t="s">
        <v>296</v>
      </c>
      <c r="D14" s="14" t="s">
        <v>297</v>
      </c>
      <c r="E14" s="15"/>
      <c r="F14" s="14"/>
      <c r="G14" s="14" t="s">
        <v>23</v>
      </c>
      <c r="H14" s="14"/>
      <c r="I14" s="14" t="s">
        <v>24</v>
      </c>
      <c r="J14" s="18" t="s">
        <v>25</v>
      </c>
      <c r="K14" s="16" t="s">
        <v>298</v>
      </c>
      <c r="L14" s="14"/>
      <c r="M14" s="18" t="s">
        <v>299</v>
      </c>
      <c r="N14" s="18"/>
      <c r="O14" s="18" t="s">
        <v>300</v>
      </c>
      <c r="P14" s="80"/>
      <c r="Q14" s="80"/>
      <c r="R14" s="80"/>
      <c r="S14" s="80"/>
      <c r="T14" s="80"/>
      <c r="U14" s="80"/>
      <c r="V14" s="80"/>
      <c r="W14" s="80"/>
      <c r="X14" s="80"/>
      <c r="Y14" s="80"/>
      <c r="Z14" s="80"/>
      <c r="AA14" s="80"/>
      <c r="AB14" s="80"/>
      <c r="AC14" s="19"/>
      <c r="AD14" s="19"/>
      <c r="AE14" s="19"/>
    </row>
    <row r="15" spans="1:34" ht="409.5" customHeight="1" x14ac:dyDescent="0.25">
      <c r="A15" s="14">
        <f>+A13+1</f>
        <v>5</v>
      </c>
      <c r="B15" s="42" t="s">
        <v>47</v>
      </c>
      <c r="C15" s="42" t="s">
        <v>48</v>
      </c>
      <c r="D15" s="42">
        <v>17.5</v>
      </c>
      <c r="E15" s="43">
        <v>1835</v>
      </c>
      <c r="F15" s="44"/>
      <c r="G15" s="42" t="s">
        <v>23</v>
      </c>
      <c r="H15" s="42" t="s">
        <v>23</v>
      </c>
      <c r="I15" s="45" t="s">
        <v>44</v>
      </c>
      <c r="J15" s="52" t="s">
        <v>45</v>
      </c>
      <c r="K15" s="46" t="s">
        <v>49</v>
      </c>
      <c r="L15" s="44"/>
      <c r="M15" s="52" t="s">
        <v>279</v>
      </c>
      <c r="N15" s="42" t="s">
        <v>40</v>
      </c>
      <c r="O15" s="53" t="s">
        <v>230</v>
      </c>
      <c r="P15" s="81"/>
      <c r="Q15" s="81"/>
      <c r="R15" s="81"/>
      <c r="S15" s="81"/>
      <c r="T15" s="81"/>
      <c r="U15" s="81"/>
      <c r="V15" s="81"/>
      <c r="W15" s="81"/>
      <c r="X15" s="81"/>
      <c r="Y15" s="81"/>
      <c r="Z15" s="81"/>
      <c r="AA15" s="81"/>
      <c r="AB15" s="81"/>
      <c r="AC15" s="54" t="s">
        <v>46</v>
      </c>
      <c r="AD15" s="51"/>
      <c r="AE15" s="54"/>
      <c r="AH15" s="13" t="str">
        <f t="shared" si="0"/>
        <v>Nhà máy điện gió JR An Giang</v>
      </c>
    </row>
    <row r="16" spans="1:34" s="13" customFormat="1" ht="273" customHeight="1" x14ac:dyDescent="0.25">
      <c r="A16" s="14">
        <f t="shared" si="1"/>
        <v>6</v>
      </c>
      <c r="B16" s="14" t="s">
        <v>51</v>
      </c>
      <c r="C16" s="14" t="s">
        <v>52</v>
      </c>
      <c r="D16" s="14">
        <v>1.75</v>
      </c>
      <c r="E16" s="14">
        <v>39</v>
      </c>
      <c r="F16" s="14"/>
      <c r="G16" s="14"/>
      <c r="H16" s="14"/>
      <c r="I16" s="14" t="s">
        <v>53</v>
      </c>
      <c r="J16" s="14" t="s">
        <v>54</v>
      </c>
      <c r="K16" s="36"/>
      <c r="L16" s="14"/>
      <c r="M16" s="18" t="s">
        <v>55</v>
      </c>
      <c r="N16" s="14" t="s">
        <v>33</v>
      </c>
      <c r="O16" s="14" t="s">
        <v>56</v>
      </c>
      <c r="P16" s="19"/>
      <c r="Q16" s="19"/>
      <c r="R16" s="19"/>
      <c r="S16" s="19"/>
      <c r="T16" s="19"/>
      <c r="U16" s="19"/>
      <c r="V16" s="19"/>
      <c r="W16" s="19"/>
      <c r="X16" s="19"/>
      <c r="Y16" s="19"/>
      <c r="Z16" s="19"/>
      <c r="AA16" s="19"/>
      <c r="AB16" s="19"/>
      <c r="AC16" s="19"/>
      <c r="AD16" s="19"/>
      <c r="AE16" s="19"/>
      <c r="AH16" s="13" t="str">
        <f t="shared" si="0"/>
        <v>Trường phổ thông liên cấp FPT</v>
      </c>
    </row>
    <row r="17" spans="1:34" ht="105" x14ac:dyDescent="0.25">
      <c r="A17" s="14" t="e">
        <f>+#REF!+1</f>
        <v>#REF!</v>
      </c>
      <c r="B17" s="24" t="s">
        <v>64</v>
      </c>
      <c r="C17" s="24" t="s">
        <v>65</v>
      </c>
      <c r="D17" s="22">
        <v>8.8553999999999995</v>
      </c>
      <c r="E17" s="23">
        <v>350</v>
      </c>
      <c r="F17" s="38"/>
      <c r="G17" s="38"/>
      <c r="H17" s="38"/>
      <c r="I17" s="86" t="s">
        <v>303</v>
      </c>
      <c r="J17" s="24" t="s">
        <v>66</v>
      </c>
      <c r="K17" s="63" t="s">
        <v>238</v>
      </c>
      <c r="L17" s="38"/>
      <c r="M17" s="37" t="s">
        <v>62</v>
      </c>
      <c r="N17" s="24"/>
      <c r="O17" s="22" t="s">
        <v>67</v>
      </c>
      <c r="P17" s="22"/>
      <c r="Q17" s="22"/>
      <c r="R17" s="22"/>
      <c r="S17" s="22"/>
      <c r="T17" s="22"/>
      <c r="U17" s="22"/>
      <c r="V17" s="22"/>
      <c r="W17" s="22"/>
      <c r="X17" s="22"/>
      <c r="Y17" s="22"/>
      <c r="Z17" s="22"/>
      <c r="AA17" s="22"/>
      <c r="AB17" s="22"/>
      <c r="AC17" s="38"/>
      <c r="AD17" s="37"/>
      <c r="AE17" s="25"/>
      <c r="AH17" s="13" t="str">
        <f t="shared" si="0"/>
        <v>Khu nhà ở thương mại Mỹ Hòa</v>
      </c>
    </row>
    <row r="18" spans="1:34" ht="195" x14ac:dyDescent="0.25">
      <c r="A18" s="14" t="e">
        <f t="shared" si="1"/>
        <v>#REF!</v>
      </c>
      <c r="B18" s="24" t="s">
        <v>68</v>
      </c>
      <c r="C18" s="24" t="s">
        <v>69</v>
      </c>
      <c r="D18" s="22" t="s">
        <v>70</v>
      </c>
      <c r="E18" s="22">
        <v>180</v>
      </c>
      <c r="F18" s="38"/>
      <c r="G18" s="38"/>
      <c r="H18" s="38"/>
      <c r="I18" s="86" t="s">
        <v>303</v>
      </c>
      <c r="J18" s="24" t="s">
        <v>71</v>
      </c>
      <c r="K18" s="64" t="s">
        <v>72</v>
      </c>
      <c r="L18" s="38"/>
      <c r="M18" s="37" t="s">
        <v>62</v>
      </c>
      <c r="N18" s="24"/>
      <c r="O18" s="24" t="s">
        <v>73</v>
      </c>
      <c r="P18" s="24"/>
      <c r="Q18" s="24"/>
      <c r="R18" s="24"/>
      <c r="S18" s="24"/>
      <c r="T18" s="24"/>
      <c r="U18" s="24"/>
      <c r="V18" s="24"/>
      <c r="W18" s="24"/>
      <c r="X18" s="24"/>
      <c r="Y18" s="24"/>
      <c r="Z18" s="24"/>
      <c r="AA18" s="24"/>
      <c r="AB18" s="24"/>
      <c r="AC18" s="38"/>
      <c r="AD18" s="37"/>
      <c r="AE18" s="24" t="s">
        <v>74</v>
      </c>
      <c r="AH18" s="13" t="str">
        <f t="shared" si="0"/>
        <v>Dự án Khu nhà ở Mỹ Thạnh</v>
      </c>
    </row>
    <row r="19" spans="1:34" ht="105" x14ac:dyDescent="0.25">
      <c r="A19" s="14" t="e">
        <f t="shared" si="1"/>
        <v>#REF!</v>
      </c>
      <c r="B19" s="24" t="s">
        <v>75</v>
      </c>
      <c r="C19" s="24" t="s">
        <v>69</v>
      </c>
      <c r="D19" s="22">
        <v>179.34399999999999</v>
      </c>
      <c r="E19" s="22">
        <v>600</v>
      </c>
      <c r="F19" s="38"/>
      <c r="G19" s="38"/>
      <c r="H19" s="38"/>
      <c r="I19" s="86" t="s">
        <v>303</v>
      </c>
      <c r="J19" s="24" t="s">
        <v>76</v>
      </c>
      <c r="K19" s="63" t="s">
        <v>77</v>
      </c>
      <c r="L19" s="38"/>
      <c r="M19" s="37" t="s">
        <v>62</v>
      </c>
      <c r="N19" s="24"/>
      <c r="O19" s="24" t="s">
        <v>78</v>
      </c>
      <c r="P19" s="24"/>
      <c r="Q19" s="24"/>
      <c r="R19" s="24"/>
      <c r="S19" s="24"/>
      <c r="T19" s="24"/>
      <c r="U19" s="24"/>
      <c r="V19" s="24"/>
      <c r="W19" s="24"/>
      <c r="X19" s="24"/>
      <c r="Y19" s="24"/>
      <c r="Z19" s="24"/>
      <c r="AA19" s="24"/>
      <c r="AB19" s="24"/>
      <c r="AC19" s="38"/>
      <c r="AD19" s="37"/>
      <c r="AE19" s="24" t="s">
        <v>74</v>
      </c>
      <c r="AH19" s="13" t="str">
        <f t="shared" si="0"/>
        <v xml:space="preserve">Dự án Nhà ở Mỹ Thạnh 1 </v>
      </c>
    </row>
    <row r="20" spans="1:34" ht="120" x14ac:dyDescent="0.25">
      <c r="A20" s="14" t="e">
        <f t="shared" si="1"/>
        <v>#REF!</v>
      </c>
      <c r="B20" s="24" t="s">
        <v>79</v>
      </c>
      <c r="C20" s="24" t="s">
        <v>80</v>
      </c>
      <c r="D20" s="22">
        <v>0.93710000000000004</v>
      </c>
      <c r="E20" s="22">
        <v>214.21516</v>
      </c>
      <c r="F20" s="38"/>
      <c r="G20" s="38"/>
      <c r="H20" s="38"/>
      <c r="I20" s="86" t="s">
        <v>303</v>
      </c>
      <c r="J20" s="24" t="s">
        <v>81</v>
      </c>
      <c r="K20" s="63" t="s">
        <v>82</v>
      </c>
      <c r="L20" s="38"/>
      <c r="M20" s="37" t="s">
        <v>62</v>
      </c>
      <c r="N20" s="24"/>
      <c r="O20" s="55" t="s">
        <v>83</v>
      </c>
      <c r="P20" s="55"/>
      <c r="Q20" s="55"/>
      <c r="R20" s="55"/>
      <c r="S20" s="55"/>
      <c r="T20" s="55"/>
      <c r="U20" s="55"/>
      <c r="V20" s="55"/>
      <c r="W20" s="55"/>
      <c r="X20" s="55"/>
      <c r="Y20" s="55"/>
      <c r="Z20" s="55"/>
      <c r="AA20" s="55"/>
      <c r="AB20" s="55"/>
      <c r="AC20" s="38"/>
      <c r="AD20" s="37"/>
      <c r="AE20" s="24" t="s">
        <v>84</v>
      </c>
      <c r="AH20" s="13" t="str">
        <f t="shared" si="0"/>
        <v xml:space="preserve">Dự án Nhà ở Thương mại đường Hồ Quý Ly </v>
      </c>
    </row>
    <row r="21" spans="1:34" ht="150" x14ac:dyDescent="0.25">
      <c r="A21" s="14" t="e">
        <f t="shared" si="1"/>
        <v>#REF!</v>
      </c>
      <c r="B21" s="24" t="s">
        <v>85</v>
      </c>
      <c r="C21" s="24" t="s">
        <v>86</v>
      </c>
      <c r="D21" s="22">
        <v>2.5642</v>
      </c>
      <c r="E21" s="22">
        <v>329.72</v>
      </c>
      <c r="F21" s="38"/>
      <c r="G21" s="38"/>
      <c r="H21" s="38"/>
      <c r="I21" s="86" t="s">
        <v>303</v>
      </c>
      <c r="J21" s="24" t="s">
        <v>87</v>
      </c>
      <c r="K21" s="63" t="s">
        <v>88</v>
      </c>
      <c r="L21" s="38"/>
      <c r="M21" s="37" t="s">
        <v>62</v>
      </c>
      <c r="N21" s="24"/>
      <c r="O21" s="55" t="s">
        <v>89</v>
      </c>
      <c r="P21" s="55"/>
      <c r="Q21" s="55"/>
      <c r="R21" s="55"/>
      <c r="S21" s="55"/>
      <c r="T21" s="55"/>
      <c r="U21" s="55"/>
      <c r="V21" s="55"/>
      <c r="W21" s="55"/>
      <c r="X21" s="55"/>
      <c r="Y21" s="55"/>
      <c r="Z21" s="55"/>
      <c r="AA21" s="55"/>
      <c r="AB21" s="55"/>
      <c r="AC21" s="38"/>
      <c r="AD21" s="37"/>
      <c r="AE21" s="24" t="s">
        <v>84</v>
      </c>
      <c r="AH21" s="13" t="str">
        <f t="shared" si="0"/>
        <v>Dự án Khu dân cư đường Lê Thiện Tứ (nối dài)</v>
      </c>
    </row>
    <row r="22" spans="1:34" ht="150" x14ac:dyDescent="0.25">
      <c r="A22" s="14" t="e">
        <f t="shared" si="1"/>
        <v>#REF!</v>
      </c>
      <c r="B22" s="14" t="s">
        <v>90</v>
      </c>
      <c r="C22" s="24" t="s">
        <v>60</v>
      </c>
      <c r="D22" s="22">
        <v>4.6859000000000002</v>
      </c>
      <c r="E22" s="22">
        <v>226.55500000000001</v>
      </c>
      <c r="F22" s="38"/>
      <c r="G22" s="38"/>
      <c r="H22" s="38"/>
      <c r="I22" s="86" t="s">
        <v>303</v>
      </c>
      <c r="J22" s="24" t="s">
        <v>61</v>
      </c>
      <c r="K22" s="63" t="s">
        <v>91</v>
      </c>
      <c r="L22" s="38"/>
      <c r="M22" s="37" t="s">
        <v>62</v>
      </c>
      <c r="N22" s="24"/>
      <c r="O22" s="24" t="s">
        <v>67</v>
      </c>
      <c r="P22" s="24"/>
      <c r="Q22" s="24"/>
      <c r="R22" s="24"/>
      <c r="S22" s="24"/>
      <c r="T22" s="24"/>
      <c r="U22" s="24"/>
      <c r="V22" s="24"/>
      <c r="W22" s="24"/>
      <c r="X22" s="24"/>
      <c r="Y22" s="24"/>
      <c r="Z22" s="24"/>
      <c r="AA22" s="24"/>
      <c r="AB22" s="24"/>
      <c r="AC22" s="38"/>
      <c r="AD22" s="37"/>
      <c r="AE22" s="24" t="s">
        <v>63</v>
      </c>
      <c r="AH22" s="13" t="str">
        <f t="shared" si="0"/>
        <v>Khu nhà ở thương mại Lộc Phát Golden</v>
      </c>
    </row>
    <row r="23" spans="1:34" ht="60" x14ac:dyDescent="0.25">
      <c r="A23" s="14" t="e">
        <f t="shared" si="1"/>
        <v>#REF!</v>
      </c>
      <c r="B23" s="24" t="s">
        <v>92</v>
      </c>
      <c r="C23" s="24" t="s">
        <v>93</v>
      </c>
      <c r="D23" s="22">
        <v>5.0957999999999997</v>
      </c>
      <c r="E23" s="22">
        <v>200</v>
      </c>
      <c r="F23" s="38"/>
      <c r="G23" s="38"/>
      <c r="H23" s="38"/>
      <c r="I23" s="86" t="s">
        <v>303</v>
      </c>
      <c r="J23" s="24" t="s">
        <v>94</v>
      </c>
      <c r="K23" s="63" t="s">
        <v>238</v>
      </c>
      <c r="L23" s="38"/>
      <c r="M23" s="37" t="s">
        <v>62</v>
      </c>
      <c r="N23" s="24"/>
      <c r="O23" s="24"/>
      <c r="P23" s="24"/>
      <c r="Q23" s="24"/>
      <c r="R23" s="24"/>
      <c r="S23" s="24"/>
      <c r="T23" s="24"/>
      <c r="U23" s="24"/>
      <c r="V23" s="24"/>
      <c r="W23" s="24"/>
      <c r="X23" s="24"/>
      <c r="Y23" s="24"/>
      <c r="Z23" s="24"/>
      <c r="AA23" s="24"/>
      <c r="AB23" s="24"/>
      <c r="AC23" s="38"/>
      <c r="AD23" s="37"/>
      <c r="AE23" s="24" t="s">
        <v>63</v>
      </c>
      <c r="AH23" s="13" t="str">
        <f t="shared" si="0"/>
        <v>Khu đô thị Bắc Long Xuyên II</v>
      </c>
    </row>
    <row r="24" spans="1:34" ht="105" x14ac:dyDescent="0.25">
      <c r="A24" s="14" t="e">
        <f t="shared" si="1"/>
        <v>#REF!</v>
      </c>
      <c r="B24" s="24" t="s">
        <v>95</v>
      </c>
      <c r="C24" s="24" t="s">
        <v>96</v>
      </c>
      <c r="D24" s="22">
        <v>4.9340000000000002</v>
      </c>
      <c r="E24" s="22">
        <v>362.22</v>
      </c>
      <c r="F24" s="38"/>
      <c r="G24" s="38"/>
      <c r="H24" s="38"/>
      <c r="I24" s="86" t="s">
        <v>303</v>
      </c>
      <c r="J24" s="24" t="s">
        <v>97</v>
      </c>
      <c r="K24" s="64" t="s">
        <v>98</v>
      </c>
      <c r="L24" s="38"/>
      <c r="M24" s="37" t="s">
        <v>62</v>
      </c>
      <c r="N24" s="24"/>
      <c r="O24" s="22"/>
      <c r="P24" s="22"/>
      <c r="Q24" s="22"/>
      <c r="R24" s="22"/>
      <c r="S24" s="22"/>
      <c r="T24" s="22"/>
      <c r="U24" s="22"/>
      <c r="V24" s="22"/>
      <c r="W24" s="22"/>
      <c r="X24" s="22"/>
      <c r="Y24" s="22"/>
      <c r="Z24" s="22"/>
      <c r="AA24" s="22"/>
      <c r="AB24" s="22"/>
      <c r="AC24" s="38"/>
      <c r="AD24" s="37"/>
      <c r="AE24" s="24" t="s">
        <v>99</v>
      </c>
      <c r="AH24" s="13" t="str">
        <f t="shared" si="0"/>
        <v>Khu Hỗn hợp Nhà ở và Thương mại Thọ Nguyên</v>
      </c>
    </row>
    <row r="25" spans="1:34" ht="75" x14ac:dyDescent="0.25">
      <c r="A25" s="14" t="e">
        <f t="shared" si="1"/>
        <v>#REF!</v>
      </c>
      <c r="B25" s="24" t="s">
        <v>100</v>
      </c>
      <c r="C25" s="24" t="s">
        <v>101</v>
      </c>
      <c r="D25" s="22">
        <v>7.7690000000000001</v>
      </c>
      <c r="E25" s="22">
        <v>250</v>
      </c>
      <c r="F25" s="38"/>
      <c r="G25" s="38"/>
      <c r="H25" s="38"/>
      <c r="I25" s="86" t="s">
        <v>303</v>
      </c>
      <c r="J25" s="28" t="s">
        <v>102</v>
      </c>
      <c r="K25" s="64" t="s">
        <v>98</v>
      </c>
      <c r="L25" s="38"/>
      <c r="M25" s="37" t="s">
        <v>62</v>
      </c>
      <c r="N25" s="24"/>
      <c r="O25" s="22"/>
      <c r="P25" s="22"/>
      <c r="Q25" s="22"/>
      <c r="R25" s="22"/>
      <c r="S25" s="22"/>
      <c r="T25" s="22"/>
      <c r="U25" s="22"/>
      <c r="V25" s="22"/>
      <c r="W25" s="22"/>
      <c r="X25" s="22"/>
      <c r="Y25" s="22"/>
      <c r="Z25" s="22"/>
      <c r="AA25" s="22"/>
      <c r="AB25" s="22"/>
      <c r="AC25" s="38"/>
      <c r="AD25" s="37"/>
      <c r="AE25" s="24" t="s">
        <v>63</v>
      </c>
      <c r="AH25" s="13" t="str">
        <f t="shared" si="0"/>
        <v>Khu nhà ở thương mại Núi Sam</v>
      </c>
    </row>
    <row r="26" spans="1:34" ht="105" x14ac:dyDescent="0.25">
      <c r="A26" s="14" t="e">
        <f t="shared" si="1"/>
        <v>#REF!</v>
      </c>
      <c r="B26" s="24" t="s">
        <v>103</v>
      </c>
      <c r="C26" s="24" t="s">
        <v>104</v>
      </c>
      <c r="D26" s="22">
        <v>99.8</v>
      </c>
      <c r="E26" s="22">
        <v>1.3560000000000001</v>
      </c>
      <c r="F26" s="38"/>
      <c r="G26" s="38"/>
      <c r="H26" s="38"/>
      <c r="I26" s="86" t="s">
        <v>303</v>
      </c>
      <c r="J26" s="24" t="s">
        <v>105</v>
      </c>
      <c r="K26" s="63" t="s">
        <v>106</v>
      </c>
      <c r="L26" s="38"/>
      <c r="M26" s="37" t="s">
        <v>62</v>
      </c>
      <c r="N26" s="24"/>
      <c r="O26" s="22"/>
      <c r="P26" s="22"/>
      <c r="Q26" s="22"/>
      <c r="R26" s="22"/>
      <c r="S26" s="22"/>
      <c r="T26" s="22"/>
      <c r="U26" s="22"/>
      <c r="V26" s="22"/>
      <c r="W26" s="22"/>
      <c r="X26" s="22"/>
      <c r="Y26" s="22"/>
      <c r="Z26" s="22"/>
      <c r="AA26" s="22"/>
      <c r="AB26" s="22"/>
      <c r="AC26" s="38"/>
      <c r="AD26" s="37"/>
      <c r="AE26" s="24" t="s">
        <v>74</v>
      </c>
      <c r="AH26" s="13" t="str">
        <f t="shared" si="0"/>
        <v xml:space="preserve">Khu đô thị mới Sao Mai </v>
      </c>
    </row>
    <row r="27" spans="1:34" ht="120" x14ac:dyDescent="0.25">
      <c r="A27" s="14" t="e">
        <f t="shared" si="1"/>
        <v>#REF!</v>
      </c>
      <c r="B27" s="24" t="s">
        <v>107</v>
      </c>
      <c r="C27" s="24" t="s">
        <v>108</v>
      </c>
      <c r="D27" s="26">
        <v>7.1584000000000003</v>
      </c>
      <c r="E27" s="27" t="s">
        <v>109</v>
      </c>
      <c r="F27" s="38"/>
      <c r="G27" s="38"/>
      <c r="H27" s="38"/>
      <c r="I27" s="86" t="s">
        <v>303</v>
      </c>
      <c r="J27" s="24" t="s">
        <v>110</v>
      </c>
      <c r="K27" s="64" t="s">
        <v>111</v>
      </c>
      <c r="L27" s="38"/>
      <c r="M27" s="37" t="s">
        <v>62</v>
      </c>
      <c r="N27" s="24"/>
      <c r="O27" s="24"/>
      <c r="P27" s="24"/>
      <c r="Q27" s="24"/>
      <c r="R27" s="24"/>
      <c r="S27" s="24"/>
      <c r="T27" s="24"/>
      <c r="U27" s="24"/>
      <c r="V27" s="24"/>
      <c r="W27" s="24"/>
      <c r="X27" s="24"/>
      <c r="Y27" s="24"/>
      <c r="Z27" s="24"/>
      <c r="AA27" s="24"/>
      <c r="AB27" s="24"/>
      <c r="AC27" s="38"/>
      <c r="AD27" s="37"/>
      <c r="AE27" s="24" t="s">
        <v>112</v>
      </c>
      <c r="AH27" s="13" t="str">
        <f t="shared" si="0"/>
        <v>Khu Dân Cư Hòa An và chợ An Khánh mở rộng 2</v>
      </c>
    </row>
    <row r="28" spans="1:34" ht="120" x14ac:dyDescent="0.25">
      <c r="A28" s="14" t="e">
        <f t="shared" si="1"/>
        <v>#REF!</v>
      </c>
      <c r="B28" s="24" t="s">
        <v>113</v>
      </c>
      <c r="C28" s="24" t="s">
        <v>114</v>
      </c>
      <c r="D28" s="26">
        <v>14.2273</v>
      </c>
      <c r="E28" s="27" t="s">
        <v>115</v>
      </c>
      <c r="F28" s="38"/>
      <c r="G28" s="38"/>
      <c r="H28" s="38"/>
      <c r="I28" s="86" t="s">
        <v>303</v>
      </c>
      <c r="J28" s="24" t="s">
        <v>110</v>
      </c>
      <c r="K28" s="64" t="s">
        <v>111</v>
      </c>
      <c r="L28" s="38"/>
      <c r="M28" s="37" t="s">
        <v>62</v>
      </c>
      <c r="N28" s="24"/>
      <c r="O28" s="24"/>
      <c r="P28" s="24"/>
      <c r="Q28" s="24"/>
      <c r="R28" s="24"/>
      <c r="S28" s="24"/>
      <c r="T28" s="24"/>
      <c r="U28" s="24"/>
      <c r="V28" s="24"/>
      <c r="W28" s="24"/>
      <c r="X28" s="24"/>
      <c r="Y28" s="24"/>
      <c r="Z28" s="24"/>
      <c r="AA28" s="24"/>
      <c r="AB28" s="24"/>
      <c r="AC28" s="38"/>
      <c r="AD28" s="37"/>
      <c r="AE28" s="24" t="s">
        <v>112</v>
      </c>
      <c r="AH28" s="13" t="str">
        <f t="shared" si="0"/>
        <v>Khu Dân Cư và Trung tâm thương mại Hòa Bình 1</v>
      </c>
    </row>
    <row r="29" spans="1:34" ht="105" x14ac:dyDescent="0.25">
      <c r="A29" s="14" t="e">
        <f t="shared" si="1"/>
        <v>#REF!</v>
      </c>
      <c r="B29" s="24" t="s">
        <v>116</v>
      </c>
      <c r="C29" s="28" t="s">
        <v>108</v>
      </c>
      <c r="D29" s="26">
        <v>9.6404999999999994</v>
      </c>
      <c r="E29" s="56">
        <v>154.24799999999999</v>
      </c>
      <c r="F29" s="38"/>
      <c r="G29" s="38"/>
      <c r="H29" s="38"/>
      <c r="I29" s="86" t="s">
        <v>303</v>
      </c>
      <c r="J29" s="28" t="s">
        <v>117</v>
      </c>
      <c r="K29" s="65" t="s">
        <v>111</v>
      </c>
      <c r="L29" s="38"/>
      <c r="M29" s="37" t="s">
        <v>62</v>
      </c>
      <c r="N29" s="28"/>
      <c r="O29" s="57"/>
      <c r="P29" s="82"/>
      <c r="Q29" s="82"/>
      <c r="R29" s="82"/>
      <c r="S29" s="82"/>
      <c r="T29" s="82"/>
      <c r="U29" s="82"/>
      <c r="V29" s="82"/>
      <c r="W29" s="82"/>
      <c r="X29" s="82"/>
      <c r="Y29" s="82"/>
      <c r="Z29" s="82"/>
      <c r="AA29" s="82"/>
      <c r="AB29" s="82"/>
      <c r="AC29" s="38"/>
      <c r="AD29" s="37"/>
      <c r="AE29" s="28" t="s">
        <v>112</v>
      </c>
      <c r="AH29" s="13" t="str">
        <f t="shared" si="0"/>
        <v xml:space="preserve">Khu Dân Cư Hòa An và chợ An Khánh mở rộng </v>
      </c>
    </row>
    <row r="30" spans="1:34" ht="120" x14ac:dyDescent="0.25">
      <c r="A30" s="14" t="e">
        <f t="shared" si="1"/>
        <v>#REF!</v>
      </c>
      <c r="B30" s="24" t="s">
        <v>118</v>
      </c>
      <c r="C30" s="28" t="s">
        <v>114</v>
      </c>
      <c r="D30" s="26">
        <v>5.9749999999999996</v>
      </c>
      <c r="E30" s="56">
        <v>107.55</v>
      </c>
      <c r="F30" s="38"/>
      <c r="G30" s="38"/>
      <c r="H30" s="38"/>
      <c r="I30" s="86" t="s">
        <v>303</v>
      </c>
      <c r="J30" s="28" t="s">
        <v>117</v>
      </c>
      <c r="K30" s="65" t="s">
        <v>111</v>
      </c>
      <c r="L30" s="38"/>
      <c r="M30" s="37" t="s">
        <v>62</v>
      </c>
      <c r="N30" s="28"/>
      <c r="O30" s="57"/>
      <c r="P30" s="82"/>
      <c r="Q30" s="82"/>
      <c r="R30" s="82"/>
      <c r="S30" s="82"/>
      <c r="T30" s="82"/>
      <c r="U30" s="82"/>
      <c r="V30" s="82"/>
      <c r="W30" s="82"/>
      <c r="X30" s="82"/>
      <c r="Y30" s="82"/>
      <c r="Z30" s="82"/>
      <c r="AA30" s="82"/>
      <c r="AB30" s="82"/>
      <c r="AC30" s="38"/>
      <c r="AD30" s="37"/>
      <c r="AE30" s="28" t="s">
        <v>112</v>
      </c>
      <c r="AH30" s="13" t="str">
        <f t="shared" si="0"/>
        <v>Khu Dân Cư và Trung tâm thương mại Hòa Bình 2</v>
      </c>
    </row>
    <row r="31" spans="1:34" ht="120" x14ac:dyDescent="0.25">
      <c r="A31" s="14" t="e">
        <f t="shared" si="1"/>
        <v>#REF!</v>
      </c>
      <c r="B31" s="24" t="s">
        <v>119</v>
      </c>
      <c r="C31" s="24" t="s">
        <v>120</v>
      </c>
      <c r="D31" s="24" t="s">
        <v>121</v>
      </c>
      <c r="E31" s="29" t="s">
        <v>122</v>
      </c>
      <c r="F31" s="38"/>
      <c r="G31" s="38"/>
      <c r="H31" s="38"/>
      <c r="I31" s="86" t="s">
        <v>303</v>
      </c>
      <c r="J31" s="24" t="s">
        <v>110</v>
      </c>
      <c r="K31" s="64" t="s">
        <v>111</v>
      </c>
      <c r="L31" s="38"/>
      <c r="M31" s="37" t="s">
        <v>62</v>
      </c>
      <c r="N31" s="24"/>
      <c r="O31" s="24"/>
      <c r="P31" s="24"/>
      <c r="Q31" s="24"/>
      <c r="R31" s="24"/>
      <c r="S31" s="24"/>
      <c r="T31" s="24"/>
      <c r="U31" s="24"/>
      <c r="V31" s="24"/>
      <c r="W31" s="24"/>
      <c r="X31" s="24"/>
      <c r="Y31" s="24"/>
      <c r="Z31" s="24"/>
      <c r="AA31" s="24"/>
      <c r="AB31" s="24"/>
      <c r="AC31" s="38"/>
      <c r="AD31" s="37"/>
      <c r="AE31" s="24" t="s">
        <v>112</v>
      </c>
      <c r="AH31" s="13" t="str">
        <f t="shared" si="0"/>
        <v>Khu dân cư và trung tâm thương mại Tôn Đức Thắng 2</v>
      </c>
    </row>
    <row r="32" spans="1:34" ht="105" x14ac:dyDescent="0.25">
      <c r="A32" s="14" t="e">
        <f t="shared" si="1"/>
        <v>#REF!</v>
      </c>
      <c r="B32" s="28" t="s">
        <v>123</v>
      </c>
      <c r="C32" s="28" t="s">
        <v>124</v>
      </c>
      <c r="D32" s="26">
        <v>5.5735000000000001</v>
      </c>
      <c r="E32" s="56">
        <v>111.47</v>
      </c>
      <c r="F32" s="38"/>
      <c r="G32" s="38"/>
      <c r="H32" s="38"/>
      <c r="I32" s="86" t="s">
        <v>303</v>
      </c>
      <c r="J32" s="28" t="s">
        <v>117</v>
      </c>
      <c r="K32" s="65" t="s">
        <v>111</v>
      </c>
      <c r="L32" s="38"/>
      <c r="M32" s="37" t="s">
        <v>62</v>
      </c>
      <c r="N32" s="28"/>
      <c r="O32" s="57"/>
      <c r="P32" s="82"/>
      <c r="Q32" s="82"/>
      <c r="R32" s="82"/>
      <c r="S32" s="82"/>
      <c r="T32" s="82"/>
      <c r="U32" s="82"/>
      <c r="V32" s="82"/>
      <c r="W32" s="82"/>
      <c r="X32" s="82"/>
      <c r="Y32" s="82"/>
      <c r="Z32" s="82"/>
      <c r="AA32" s="82"/>
      <c r="AB32" s="82"/>
      <c r="AC32" s="38"/>
      <c r="AD32" s="37"/>
      <c r="AE32" s="28" t="s">
        <v>112</v>
      </c>
      <c r="AH32" s="13" t="str">
        <f t="shared" si="0"/>
        <v>Khu dân cư và trung tâm ẩm thực Cần Đăng</v>
      </c>
    </row>
    <row r="33" spans="1:34" ht="137.25" customHeight="1" x14ac:dyDescent="0.25">
      <c r="A33" s="14" t="e">
        <f t="shared" si="1"/>
        <v>#REF!</v>
      </c>
      <c r="B33" s="28" t="s">
        <v>125</v>
      </c>
      <c r="C33" s="28" t="s">
        <v>120</v>
      </c>
      <c r="D33" s="26">
        <v>15.74356</v>
      </c>
      <c r="E33" s="56">
        <v>393.589</v>
      </c>
      <c r="F33" s="38"/>
      <c r="G33" s="38"/>
      <c r="H33" s="38"/>
      <c r="I33" s="86" t="s">
        <v>303</v>
      </c>
      <c r="J33" s="28" t="s">
        <v>117</v>
      </c>
      <c r="K33" s="65" t="s">
        <v>111</v>
      </c>
      <c r="L33" s="38"/>
      <c r="M33" s="37" t="s">
        <v>62</v>
      </c>
      <c r="N33" s="28"/>
      <c r="O33" s="57"/>
      <c r="P33" s="82"/>
      <c r="Q33" s="82"/>
      <c r="R33" s="82"/>
      <c r="S33" s="82"/>
      <c r="T33" s="82"/>
      <c r="U33" s="82"/>
      <c r="V33" s="82"/>
      <c r="W33" s="82"/>
      <c r="X33" s="82"/>
      <c r="Y33" s="82"/>
      <c r="Z33" s="82"/>
      <c r="AA33" s="82"/>
      <c r="AB33" s="82"/>
      <c r="AC33" s="38"/>
      <c r="AD33" s="37"/>
      <c r="AE33" s="28" t="s">
        <v>112</v>
      </c>
      <c r="AH33" s="13" t="str">
        <f t="shared" si="0"/>
        <v>Khu dân cư và trung tâm thương mại Tôn Đức Thắng 1</v>
      </c>
    </row>
    <row r="34" spans="1:34" ht="137.25" customHeight="1" x14ac:dyDescent="0.25">
      <c r="A34" s="14" t="e">
        <f t="shared" si="1"/>
        <v>#REF!</v>
      </c>
      <c r="B34" s="24" t="s">
        <v>126</v>
      </c>
      <c r="C34" s="24" t="s">
        <v>127</v>
      </c>
      <c r="D34" s="22">
        <v>0.8468</v>
      </c>
      <c r="E34" s="22">
        <v>13.86</v>
      </c>
      <c r="F34" s="38"/>
      <c r="G34" s="38"/>
      <c r="H34" s="38"/>
      <c r="I34" s="86" t="s">
        <v>303</v>
      </c>
      <c r="J34" s="24" t="s">
        <v>128</v>
      </c>
      <c r="K34" s="63" t="s">
        <v>129</v>
      </c>
      <c r="L34" s="38"/>
      <c r="M34" s="37" t="s">
        <v>62</v>
      </c>
      <c r="N34" s="24"/>
      <c r="O34" s="22"/>
      <c r="P34" s="22"/>
      <c r="Q34" s="22"/>
      <c r="R34" s="22"/>
      <c r="S34" s="22"/>
      <c r="T34" s="22"/>
      <c r="U34" s="22"/>
      <c r="V34" s="22"/>
      <c r="W34" s="22"/>
      <c r="X34" s="22"/>
      <c r="Y34" s="22"/>
      <c r="Z34" s="22"/>
      <c r="AA34" s="22"/>
      <c r="AB34" s="22"/>
      <c r="AC34" s="38"/>
      <c r="AD34" s="37"/>
      <c r="AE34" s="24" t="s">
        <v>99</v>
      </c>
      <c r="AH34" s="13" t="str">
        <f t="shared" si="0"/>
        <v>Khu dân cư An Châu Phát</v>
      </c>
    </row>
    <row r="35" spans="1:34" ht="137.25" customHeight="1" x14ac:dyDescent="0.25">
      <c r="A35" s="14" t="e">
        <f t="shared" si="1"/>
        <v>#REF!</v>
      </c>
      <c r="B35" s="28" t="s">
        <v>130</v>
      </c>
      <c r="C35" s="28" t="s">
        <v>131</v>
      </c>
      <c r="D35" s="26">
        <v>2.1027999999999998</v>
      </c>
      <c r="E35" s="56">
        <v>42.055999999999997</v>
      </c>
      <c r="F35" s="38"/>
      <c r="G35" s="38"/>
      <c r="H35" s="38"/>
      <c r="I35" s="86" t="s">
        <v>303</v>
      </c>
      <c r="J35" s="28" t="s">
        <v>132</v>
      </c>
      <c r="K35" s="65" t="s">
        <v>111</v>
      </c>
      <c r="L35" s="38"/>
      <c r="M35" s="37" t="s">
        <v>62</v>
      </c>
      <c r="N35" s="28"/>
      <c r="O35" s="22"/>
      <c r="P35" s="22"/>
      <c r="Q35" s="22"/>
      <c r="R35" s="22"/>
      <c r="S35" s="22"/>
      <c r="T35" s="22"/>
      <c r="U35" s="22"/>
      <c r="V35" s="22"/>
      <c r="W35" s="22"/>
      <c r="X35" s="22"/>
      <c r="Y35" s="22"/>
      <c r="Z35" s="22"/>
      <c r="AA35" s="22"/>
      <c r="AB35" s="22"/>
      <c r="AC35" s="38"/>
      <c r="AD35" s="37"/>
      <c r="AE35" s="28" t="s">
        <v>112</v>
      </c>
      <c r="AH35" s="13" t="str">
        <f t="shared" si="0"/>
        <v xml:space="preserve">Khu dân cư mới Thị Trấn Óc Eo </v>
      </c>
    </row>
    <row r="36" spans="1:34" ht="118.5" customHeight="1" x14ac:dyDescent="0.25">
      <c r="A36" s="14" t="e">
        <f t="shared" si="1"/>
        <v>#REF!</v>
      </c>
      <c r="B36" s="28" t="s">
        <v>133</v>
      </c>
      <c r="C36" s="28" t="s">
        <v>134</v>
      </c>
      <c r="D36" s="30">
        <v>6.0039999999999996</v>
      </c>
      <c r="E36" s="27">
        <v>180</v>
      </c>
      <c r="F36" s="38"/>
      <c r="G36" s="38"/>
      <c r="H36" s="38"/>
      <c r="I36" s="86" t="s">
        <v>303</v>
      </c>
      <c r="J36" s="28" t="s">
        <v>102</v>
      </c>
      <c r="K36" s="64" t="s">
        <v>98</v>
      </c>
      <c r="L36" s="38"/>
      <c r="M36" s="37" t="s">
        <v>62</v>
      </c>
      <c r="N36" s="24"/>
      <c r="O36" s="57"/>
      <c r="P36" s="82"/>
      <c r="Q36" s="82"/>
      <c r="R36" s="82"/>
      <c r="S36" s="82"/>
      <c r="T36" s="82"/>
      <c r="U36" s="82"/>
      <c r="V36" s="82"/>
      <c r="W36" s="82"/>
      <c r="X36" s="82"/>
      <c r="Y36" s="82"/>
      <c r="Z36" s="82"/>
      <c r="AA36" s="82"/>
      <c r="AB36" s="82"/>
      <c r="AC36" s="38"/>
      <c r="AD36" s="37"/>
      <c r="AE36" s="24" t="s">
        <v>63</v>
      </c>
      <c r="AH36" s="13" t="str">
        <f t="shared" si="0"/>
        <v>Khu đô thị Núi Thoại</v>
      </c>
    </row>
    <row r="37" spans="1:34" ht="122.25" customHeight="1" x14ac:dyDescent="0.25">
      <c r="A37" s="14" t="e">
        <f t="shared" si="1"/>
        <v>#REF!</v>
      </c>
      <c r="B37" s="24" t="s">
        <v>135</v>
      </c>
      <c r="C37" s="24" t="s">
        <v>136</v>
      </c>
      <c r="D37" s="22">
        <v>47.39</v>
      </c>
      <c r="E37" s="22">
        <v>481</v>
      </c>
      <c r="F37" s="38"/>
      <c r="G37" s="38"/>
      <c r="H37" s="38"/>
      <c r="I37" s="86" t="s">
        <v>303</v>
      </c>
      <c r="J37" s="24" t="s">
        <v>105</v>
      </c>
      <c r="K37" s="63" t="s">
        <v>137</v>
      </c>
      <c r="L37" s="38"/>
      <c r="M37" s="37" t="s">
        <v>62</v>
      </c>
      <c r="N37" s="24"/>
      <c r="O37" s="22"/>
      <c r="P37" s="22"/>
      <c r="Q37" s="22"/>
      <c r="R37" s="22"/>
      <c r="S37" s="22"/>
      <c r="T37" s="22"/>
      <c r="U37" s="22"/>
      <c r="V37" s="22"/>
      <c r="W37" s="22"/>
      <c r="X37" s="22"/>
      <c r="Y37" s="22"/>
      <c r="Z37" s="22"/>
      <c r="AA37" s="22"/>
      <c r="AB37" s="22"/>
      <c r="AC37" s="38"/>
      <c r="AD37" s="37"/>
      <c r="AE37" s="24" t="s">
        <v>138</v>
      </c>
      <c r="AH37" s="13" t="str">
        <f t="shared" si="0"/>
        <v xml:space="preserve">Khu đô thị mới Sao Mai Tây thị trấn Cái Dầu </v>
      </c>
    </row>
    <row r="38" spans="1:34" ht="122.25" customHeight="1" x14ac:dyDescent="0.25">
      <c r="A38" s="14" t="e">
        <f t="shared" si="1"/>
        <v>#REF!</v>
      </c>
      <c r="B38" s="24" t="s">
        <v>139</v>
      </c>
      <c r="C38" s="24" t="s">
        <v>140</v>
      </c>
      <c r="D38" s="22">
        <v>35.58</v>
      </c>
      <c r="E38" s="22">
        <v>380</v>
      </c>
      <c r="F38" s="38"/>
      <c r="G38" s="38"/>
      <c r="H38" s="38"/>
      <c r="I38" s="86" t="s">
        <v>303</v>
      </c>
      <c r="J38" s="24" t="s">
        <v>105</v>
      </c>
      <c r="K38" s="63" t="s">
        <v>141</v>
      </c>
      <c r="L38" s="38"/>
      <c r="M38" s="37" t="s">
        <v>62</v>
      </c>
      <c r="N38" s="24"/>
      <c r="O38" s="22"/>
      <c r="P38" s="22"/>
      <c r="Q38" s="22"/>
      <c r="R38" s="22"/>
      <c r="S38" s="22"/>
      <c r="T38" s="22"/>
      <c r="U38" s="22"/>
      <c r="V38" s="22"/>
      <c r="W38" s="22"/>
      <c r="X38" s="22"/>
      <c r="Y38" s="22"/>
      <c r="Z38" s="22"/>
      <c r="AA38" s="22"/>
      <c r="AB38" s="22"/>
      <c r="AC38" s="38"/>
      <c r="AD38" s="37"/>
      <c r="AE38" s="24" t="s">
        <v>138</v>
      </c>
      <c r="AH38" s="13" t="str">
        <f t="shared" si="0"/>
        <v xml:space="preserve">Khu đô thị mới Sao Mai Vĩnh Thạnh Trung </v>
      </c>
    </row>
    <row r="39" spans="1:34" ht="122.25" customHeight="1" x14ac:dyDescent="0.25">
      <c r="A39" s="14" t="e">
        <f t="shared" si="1"/>
        <v>#REF!</v>
      </c>
      <c r="B39" s="24" t="s">
        <v>142</v>
      </c>
      <c r="C39" s="24" t="s">
        <v>143</v>
      </c>
      <c r="D39" s="22">
        <v>9.73</v>
      </c>
      <c r="E39" s="22">
        <v>119</v>
      </c>
      <c r="F39" s="38"/>
      <c r="G39" s="38"/>
      <c r="H39" s="38"/>
      <c r="I39" s="86" t="s">
        <v>303</v>
      </c>
      <c r="J39" s="24" t="s">
        <v>105</v>
      </c>
      <c r="K39" s="63" t="s">
        <v>144</v>
      </c>
      <c r="L39" s="38"/>
      <c r="M39" s="37" t="s">
        <v>62</v>
      </c>
      <c r="N39" s="24"/>
      <c r="O39" s="22"/>
      <c r="P39" s="22"/>
      <c r="Q39" s="22"/>
      <c r="R39" s="22"/>
      <c r="S39" s="22"/>
      <c r="T39" s="22"/>
      <c r="U39" s="22"/>
      <c r="V39" s="22"/>
      <c r="W39" s="22"/>
      <c r="X39" s="22"/>
      <c r="Y39" s="22"/>
      <c r="Z39" s="22"/>
      <c r="AA39" s="22"/>
      <c r="AB39" s="22"/>
      <c r="AC39" s="38"/>
      <c r="AD39" s="37"/>
      <c r="AE39" s="24" t="s">
        <v>138</v>
      </c>
      <c r="AH39" s="13" t="str">
        <f t="shared" si="0"/>
        <v xml:space="preserve">Khu đô thị mới Sao Mai Bình Phú </v>
      </c>
    </row>
    <row r="40" spans="1:34" ht="409.5" customHeight="1" x14ac:dyDescent="0.25">
      <c r="A40" s="14" t="e">
        <f t="shared" si="1"/>
        <v>#REF!</v>
      </c>
      <c r="B40" s="20" t="s">
        <v>145</v>
      </c>
      <c r="C40" s="20" t="s">
        <v>57</v>
      </c>
      <c r="D40" s="20">
        <v>112.38</v>
      </c>
      <c r="E40" s="74">
        <v>30000</v>
      </c>
      <c r="F40" s="38"/>
      <c r="G40" s="38"/>
      <c r="H40" s="38"/>
      <c r="I40" s="14" t="s">
        <v>24</v>
      </c>
      <c r="J40" s="20" t="s">
        <v>58</v>
      </c>
      <c r="K40" s="62" t="s">
        <v>282</v>
      </c>
      <c r="L40" s="38"/>
      <c r="M40" s="37" t="s">
        <v>239</v>
      </c>
      <c r="N40" s="21"/>
      <c r="O40" s="38"/>
      <c r="P40" s="38"/>
      <c r="Q40" s="38"/>
      <c r="R40" s="38"/>
      <c r="S40" s="38"/>
      <c r="T40" s="38"/>
      <c r="U40" s="38"/>
      <c r="V40" s="38"/>
      <c r="W40" s="38"/>
      <c r="X40" s="38"/>
      <c r="Y40" s="38"/>
      <c r="Z40" s="38"/>
      <c r="AA40" s="38"/>
      <c r="AB40" s="38"/>
      <c r="AC40" s="38"/>
      <c r="AD40" s="20">
        <v>2025</v>
      </c>
      <c r="AE40" s="21" t="s">
        <v>59</v>
      </c>
      <c r="AH40" s="13" t="str">
        <f t="shared" si="0"/>
        <v>Khu dân cư phía Nam đường Phạm Cự Lượng thành phố Long Xuyên</v>
      </c>
    </row>
    <row r="41" spans="1:34" ht="366" customHeight="1" x14ac:dyDescent="0.25">
      <c r="A41" s="14" t="e">
        <f t="shared" si="1"/>
        <v>#REF!</v>
      </c>
      <c r="B41" s="31" t="s">
        <v>146</v>
      </c>
      <c r="C41" s="31" t="s">
        <v>147</v>
      </c>
      <c r="D41" s="31">
        <v>262.14</v>
      </c>
      <c r="E41" s="74">
        <v>40000</v>
      </c>
      <c r="F41" s="38"/>
      <c r="G41" s="38"/>
      <c r="H41" s="38"/>
      <c r="I41" s="14" t="s">
        <v>24</v>
      </c>
      <c r="J41" s="31" t="s">
        <v>58</v>
      </c>
      <c r="K41" s="66" t="s">
        <v>148</v>
      </c>
      <c r="L41" s="38"/>
      <c r="M41" s="37" t="s">
        <v>239</v>
      </c>
      <c r="N41" s="21"/>
      <c r="O41" s="38"/>
      <c r="P41" s="38"/>
      <c r="Q41" s="38"/>
      <c r="R41" s="38"/>
      <c r="S41" s="38"/>
      <c r="T41" s="38"/>
      <c r="U41" s="38"/>
      <c r="V41" s="38"/>
      <c r="W41" s="38"/>
      <c r="X41" s="38"/>
      <c r="Y41" s="38"/>
      <c r="Z41" s="38"/>
      <c r="AA41" s="38"/>
      <c r="AB41" s="38"/>
      <c r="AC41" s="38"/>
      <c r="AD41" s="20">
        <v>2026</v>
      </c>
      <c r="AE41" s="21" t="s">
        <v>59</v>
      </c>
      <c r="AH41" s="13" t="str">
        <f t="shared" si="0"/>
        <v>Khu đô thị phường Bình Đức thuộc
 Đồ án phân khu tỷ lệ 1/2000 Khu đô thị phía Tây thành phố Long Xuyên</v>
      </c>
    </row>
    <row r="42" spans="1:34" ht="99.75" customHeight="1" x14ac:dyDescent="0.25">
      <c r="A42" s="14" t="e">
        <f t="shared" si="1"/>
        <v>#REF!</v>
      </c>
      <c r="B42" s="33" t="s">
        <v>149</v>
      </c>
      <c r="C42" s="33" t="s">
        <v>150</v>
      </c>
      <c r="D42" s="34">
        <v>1.68</v>
      </c>
      <c r="E42" s="38">
        <v>30</v>
      </c>
      <c r="F42" s="38"/>
      <c r="G42" s="38"/>
      <c r="H42" s="38"/>
      <c r="I42" s="14" t="s">
        <v>24</v>
      </c>
      <c r="J42" s="33" t="s">
        <v>151</v>
      </c>
      <c r="K42" s="32" t="s">
        <v>152</v>
      </c>
      <c r="L42" s="38"/>
      <c r="M42" s="37" t="s">
        <v>239</v>
      </c>
      <c r="N42" s="34"/>
      <c r="O42" s="38"/>
      <c r="P42" s="38"/>
      <c r="Q42" s="38"/>
      <c r="R42" s="38"/>
      <c r="S42" s="38"/>
      <c r="T42" s="38"/>
      <c r="U42" s="38"/>
      <c r="V42" s="38"/>
      <c r="W42" s="38"/>
      <c r="X42" s="38"/>
      <c r="Y42" s="38"/>
      <c r="Z42" s="38"/>
      <c r="AA42" s="38"/>
      <c r="AB42" s="38"/>
      <c r="AC42" s="38"/>
      <c r="AD42" s="33">
        <v>2025</v>
      </c>
      <c r="AE42" s="34" t="s">
        <v>59</v>
      </c>
      <c r="AH42" s="13" t="str">
        <f t="shared" si="0"/>
        <v>Khu dân cư và chợ Nhơn Hưng</v>
      </c>
    </row>
    <row r="43" spans="1:34" ht="138" customHeight="1" x14ac:dyDescent="0.25">
      <c r="A43" s="14" t="e">
        <f t="shared" si="1"/>
        <v>#REF!</v>
      </c>
      <c r="B43" s="20" t="s">
        <v>153</v>
      </c>
      <c r="C43" s="20" t="s">
        <v>154</v>
      </c>
      <c r="D43" s="21">
        <v>15.26</v>
      </c>
      <c r="E43" s="74">
        <v>1500</v>
      </c>
      <c r="F43" s="38"/>
      <c r="G43" s="38"/>
      <c r="H43" s="38"/>
      <c r="I43" s="38" t="s">
        <v>155</v>
      </c>
      <c r="J43" s="20"/>
      <c r="K43" s="66" t="s">
        <v>156</v>
      </c>
      <c r="L43" s="38"/>
      <c r="M43" s="37" t="s">
        <v>239</v>
      </c>
      <c r="N43" s="21"/>
      <c r="O43" s="38"/>
      <c r="P43" s="38"/>
      <c r="Q43" s="38"/>
      <c r="R43" s="38"/>
      <c r="S43" s="38"/>
      <c r="T43" s="38"/>
      <c r="U43" s="38"/>
      <c r="V43" s="38"/>
      <c r="W43" s="38"/>
      <c r="X43" s="38"/>
      <c r="Y43" s="38"/>
      <c r="Z43" s="38"/>
      <c r="AA43" s="38"/>
      <c r="AB43" s="38"/>
      <c r="AC43" s="38"/>
      <c r="AD43" s="20" t="s">
        <v>157</v>
      </c>
      <c r="AE43" s="21"/>
      <c r="AH43" s="13" t="str">
        <f t="shared" si="0"/>
        <v>Nhà máy điện sinh khối An Giang 1</v>
      </c>
    </row>
    <row r="44" spans="1:34" ht="138" customHeight="1" x14ac:dyDescent="0.25">
      <c r="A44" s="14" t="e">
        <f t="shared" si="1"/>
        <v>#REF!</v>
      </c>
      <c r="B44" s="20" t="s">
        <v>158</v>
      </c>
      <c r="C44" s="20" t="s">
        <v>159</v>
      </c>
      <c r="D44" s="21">
        <v>22.8</v>
      </c>
      <c r="E44" s="74">
        <v>2200</v>
      </c>
      <c r="F44" s="38"/>
      <c r="G44" s="38"/>
      <c r="H44" s="38"/>
      <c r="I44" s="38" t="s">
        <v>155</v>
      </c>
      <c r="J44" s="20"/>
      <c r="K44" s="66" t="s">
        <v>156</v>
      </c>
      <c r="L44" s="38"/>
      <c r="M44" s="37" t="s">
        <v>239</v>
      </c>
      <c r="N44" s="21"/>
      <c r="O44" s="38"/>
      <c r="P44" s="38"/>
      <c r="Q44" s="38"/>
      <c r="R44" s="38"/>
      <c r="S44" s="38"/>
      <c r="T44" s="38"/>
      <c r="U44" s="38"/>
      <c r="V44" s="38"/>
      <c r="W44" s="38"/>
      <c r="X44" s="38"/>
      <c r="Y44" s="38"/>
      <c r="Z44" s="38"/>
      <c r="AA44" s="38"/>
      <c r="AB44" s="38"/>
      <c r="AC44" s="38"/>
      <c r="AD44" s="20" t="s">
        <v>157</v>
      </c>
      <c r="AE44" s="21"/>
      <c r="AH44" s="13" t="str">
        <f t="shared" si="0"/>
        <v>Nhà máy điện sinh khối Núi Tô I</v>
      </c>
    </row>
    <row r="45" spans="1:34" ht="267" customHeight="1" x14ac:dyDescent="0.25">
      <c r="A45" s="14" t="e">
        <f t="shared" si="1"/>
        <v>#REF!</v>
      </c>
      <c r="B45" s="42" t="s">
        <v>160</v>
      </c>
      <c r="C45" s="47" t="s">
        <v>161</v>
      </c>
      <c r="D45" s="47">
        <v>7.35</v>
      </c>
      <c r="E45" s="48">
        <v>1500</v>
      </c>
      <c r="F45" s="49" t="s">
        <v>23</v>
      </c>
      <c r="G45" s="47" t="s">
        <v>23</v>
      </c>
      <c r="H45" s="47"/>
      <c r="I45" s="47" t="s">
        <v>162</v>
      </c>
      <c r="J45" s="58" t="s">
        <v>163</v>
      </c>
      <c r="K45" s="50" t="s">
        <v>164</v>
      </c>
      <c r="L45" s="47" t="s">
        <v>23</v>
      </c>
      <c r="M45" s="58" t="s">
        <v>165</v>
      </c>
      <c r="N45" s="58"/>
      <c r="O45" s="58"/>
      <c r="P45" s="83"/>
      <c r="Q45" s="83"/>
      <c r="R45" s="83"/>
      <c r="S45" s="83"/>
      <c r="T45" s="83"/>
      <c r="U45" s="83"/>
      <c r="V45" s="83"/>
      <c r="W45" s="83"/>
      <c r="X45" s="83"/>
      <c r="Y45" s="83"/>
      <c r="Z45" s="83"/>
      <c r="AA45" s="83"/>
      <c r="AB45" s="83"/>
      <c r="AC45" s="54" t="s">
        <v>166</v>
      </c>
      <c r="AD45" s="51"/>
      <c r="AE45" s="54"/>
      <c r="AH45" s="13" t="str">
        <f t="shared" si="0"/>
        <v>Nhà máy xử lý chất rắn sinh hoạt với công suất 1.000 tấn/ngày.đêm</v>
      </c>
    </row>
    <row r="46" spans="1:34" ht="245.25" customHeight="1" x14ac:dyDescent="0.25">
      <c r="A46" s="14" t="e">
        <f t="shared" si="1"/>
        <v>#REF!</v>
      </c>
      <c r="B46" s="42" t="s">
        <v>167</v>
      </c>
      <c r="C46" s="47" t="s">
        <v>168</v>
      </c>
      <c r="D46" s="47">
        <v>4.84</v>
      </c>
      <c r="E46" s="47">
        <v>200</v>
      </c>
      <c r="F46" s="49" t="s">
        <v>169</v>
      </c>
      <c r="G46" s="47" t="s">
        <v>23</v>
      </c>
      <c r="H46" s="49"/>
      <c r="I46" s="47" t="s">
        <v>162</v>
      </c>
      <c r="J46" s="58" t="s">
        <v>163</v>
      </c>
      <c r="K46" s="50" t="s">
        <v>170</v>
      </c>
      <c r="L46" s="47" t="s">
        <v>23</v>
      </c>
      <c r="M46" s="58" t="s">
        <v>171</v>
      </c>
      <c r="N46" s="58"/>
      <c r="O46" s="58"/>
      <c r="P46" s="83"/>
      <c r="Q46" s="83"/>
      <c r="R46" s="83"/>
      <c r="S46" s="83"/>
      <c r="T46" s="83"/>
      <c r="U46" s="83"/>
      <c r="V46" s="83"/>
      <c r="W46" s="83"/>
      <c r="X46" s="83"/>
      <c r="Y46" s="83"/>
      <c r="Z46" s="83"/>
      <c r="AA46" s="83"/>
      <c r="AB46" s="83"/>
      <c r="AC46" s="54" t="s">
        <v>166</v>
      </c>
      <c r="AD46" s="51"/>
      <c r="AE46" s="54"/>
      <c r="AH46" s="13" t="str">
        <f t="shared" si="0"/>
        <v>Nhà máy xử lý chất thải rắn sinh hoạt với công suất 200 tấn/ngày.đêm</v>
      </c>
    </row>
    <row r="47" spans="1:34" ht="315" customHeight="1" x14ac:dyDescent="0.25">
      <c r="A47" s="14" t="e">
        <f t="shared" si="1"/>
        <v>#REF!</v>
      </c>
      <c r="B47" s="37" t="s">
        <v>231</v>
      </c>
      <c r="C47" s="37" t="s">
        <v>173</v>
      </c>
      <c r="D47" s="38"/>
      <c r="E47" s="38">
        <v>2200</v>
      </c>
      <c r="F47" s="38"/>
      <c r="G47" s="38"/>
      <c r="H47" s="38"/>
      <c r="I47" s="86" t="s">
        <v>183</v>
      </c>
      <c r="J47" s="37" t="s">
        <v>174</v>
      </c>
      <c r="K47" s="67"/>
      <c r="L47" s="38"/>
      <c r="M47" s="35" t="s">
        <v>175</v>
      </c>
      <c r="N47" s="37" t="s">
        <v>40</v>
      </c>
      <c r="O47" s="37" t="s">
        <v>176</v>
      </c>
      <c r="P47" s="37"/>
      <c r="Q47" s="37"/>
      <c r="R47" s="37"/>
      <c r="S47" s="37"/>
      <c r="T47" s="37"/>
      <c r="U47" s="37"/>
      <c r="V47" s="37"/>
      <c r="W47" s="37"/>
      <c r="X47" s="37"/>
      <c r="Y47" s="37"/>
      <c r="Z47" s="37"/>
      <c r="AA47" s="37"/>
      <c r="AB47" s="37"/>
      <c r="AC47" s="38"/>
      <c r="AD47" s="37"/>
      <c r="AE47" s="38"/>
      <c r="AH47" s="13" t="str">
        <f t="shared" si="0"/>
        <v>Khu phức hợp trung tâm thương mại, nhà ở cao cấp (KS 5 sao) tại địa điểm trụ sở cũ Công an tỉnh An Giang</v>
      </c>
    </row>
    <row r="48" spans="1:34" ht="364.5" customHeight="1" x14ac:dyDescent="0.25">
      <c r="A48" s="14" t="e">
        <f t="shared" si="1"/>
        <v>#REF!</v>
      </c>
      <c r="B48" s="37" t="s">
        <v>177</v>
      </c>
      <c r="C48" s="37"/>
      <c r="D48" s="38"/>
      <c r="E48" s="38"/>
      <c r="F48" s="38"/>
      <c r="G48" s="38"/>
      <c r="H48" s="38"/>
      <c r="I48" s="38" t="s">
        <v>155</v>
      </c>
      <c r="J48" s="37" t="s">
        <v>178</v>
      </c>
      <c r="K48" s="67"/>
      <c r="L48" s="38"/>
      <c r="M48" s="35" t="s">
        <v>280</v>
      </c>
      <c r="N48" s="24" t="s">
        <v>40</v>
      </c>
      <c r="O48" s="37" t="s">
        <v>50</v>
      </c>
      <c r="P48" s="51"/>
      <c r="Q48" s="51"/>
      <c r="R48" s="51"/>
      <c r="S48" s="51"/>
      <c r="T48" s="51"/>
      <c r="U48" s="51"/>
      <c r="V48" s="51"/>
      <c r="W48" s="51"/>
      <c r="X48" s="51"/>
      <c r="Y48" s="51"/>
      <c r="Z48" s="51"/>
      <c r="AA48" s="51"/>
      <c r="AB48" s="51"/>
      <c r="AC48" s="54"/>
      <c r="AD48" s="51"/>
      <c r="AE48" s="54"/>
      <c r="AH48" s="13" t="str">
        <f t="shared" si="0"/>
        <v>Dự án lĩnh vực Nghiên cứu khảo sát đầu tư phát triển năng lượng sinh khối</v>
      </c>
    </row>
    <row r="49" spans="1:34" ht="125.25" customHeight="1" x14ac:dyDescent="0.25">
      <c r="A49" s="14" t="e">
        <f t="shared" si="1"/>
        <v>#REF!</v>
      </c>
      <c r="B49" s="37" t="s">
        <v>232</v>
      </c>
      <c r="C49" s="37" t="s">
        <v>253</v>
      </c>
      <c r="D49" s="38">
        <v>16.282900000000001</v>
      </c>
      <c r="E49" s="38">
        <v>800</v>
      </c>
      <c r="F49" s="38"/>
      <c r="G49" s="38"/>
      <c r="H49" s="38"/>
      <c r="I49" s="86" t="s">
        <v>303</v>
      </c>
      <c r="J49" s="37" t="s">
        <v>233</v>
      </c>
      <c r="K49" s="76" t="s">
        <v>254</v>
      </c>
      <c r="L49" s="38"/>
      <c r="M49" s="37" t="s">
        <v>62</v>
      </c>
      <c r="N49" s="24" t="s">
        <v>40</v>
      </c>
      <c r="O49" s="37"/>
      <c r="P49" s="51"/>
      <c r="Q49" s="51"/>
      <c r="R49" s="51"/>
      <c r="S49" s="51"/>
      <c r="T49" s="51"/>
      <c r="U49" s="51"/>
      <c r="V49" s="51"/>
      <c r="W49" s="51"/>
      <c r="X49" s="51"/>
      <c r="Y49" s="51"/>
      <c r="Z49" s="51"/>
      <c r="AA49" s="51"/>
      <c r="AB49" s="51"/>
      <c r="AC49" s="54"/>
      <c r="AD49" s="51"/>
      <c r="AE49" s="51" t="s">
        <v>256</v>
      </c>
      <c r="AH49" s="13" t="str">
        <f t="shared" si="0"/>
        <v>Khu đô thị mới phía Bắc thị trấn Tri Tôn</v>
      </c>
    </row>
    <row r="50" spans="1:34" ht="108" customHeight="1" x14ac:dyDescent="0.25">
      <c r="A50" s="14" t="e">
        <f t="shared" si="1"/>
        <v>#REF!</v>
      </c>
      <c r="B50" s="37" t="s">
        <v>250</v>
      </c>
      <c r="C50" s="37" t="s">
        <v>247</v>
      </c>
      <c r="D50" s="38">
        <v>6.85</v>
      </c>
      <c r="E50" s="38">
        <v>450</v>
      </c>
      <c r="F50" s="38"/>
      <c r="G50" s="38"/>
      <c r="H50" s="38"/>
      <c r="I50" s="86" t="s">
        <v>303</v>
      </c>
      <c r="J50" s="37" t="s">
        <v>233</v>
      </c>
      <c r="K50" s="76" t="s">
        <v>249</v>
      </c>
      <c r="L50" s="38"/>
      <c r="M50" s="37" t="s">
        <v>62</v>
      </c>
      <c r="N50" s="24"/>
      <c r="O50" s="37"/>
      <c r="P50" s="51"/>
      <c r="Q50" s="51"/>
      <c r="R50" s="51"/>
      <c r="S50" s="51"/>
      <c r="T50" s="51"/>
      <c r="U50" s="51"/>
      <c r="V50" s="51"/>
      <c r="W50" s="51"/>
      <c r="X50" s="51"/>
      <c r="Y50" s="51"/>
      <c r="Z50" s="51"/>
      <c r="AA50" s="51"/>
      <c r="AB50" s="51"/>
      <c r="AC50" s="54"/>
      <c r="AD50" s="51"/>
      <c r="AE50" s="51" t="s">
        <v>248</v>
      </c>
      <c r="AH50" s="13" t="str">
        <f t="shared" si="0"/>
        <v>Khu nhà ở và Thương mại xã Kiến Thành</v>
      </c>
    </row>
    <row r="51" spans="1:34" ht="109.5" customHeight="1" x14ac:dyDescent="0.25">
      <c r="A51" s="14" t="e">
        <f t="shared" si="1"/>
        <v>#REF!</v>
      </c>
      <c r="B51" s="37" t="s">
        <v>234</v>
      </c>
      <c r="C51" s="37" t="s">
        <v>242</v>
      </c>
      <c r="D51" s="38">
        <v>6.22</v>
      </c>
      <c r="E51" s="38">
        <v>600</v>
      </c>
      <c r="F51" s="38"/>
      <c r="G51" s="38"/>
      <c r="H51" s="38"/>
      <c r="I51" s="86" t="s">
        <v>303</v>
      </c>
      <c r="J51" s="37" t="s">
        <v>233</v>
      </c>
      <c r="K51" s="76" t="s">
        <v>243</v>
      </c>
      <c r="L51" s="38"/>
      <c r="M51" s="37" t="s">
        <v>62</v>
      </c>
      <c r="N51" s="24"/>
      <c r="O51" s="37"/>
      <c r="P51" s="51"/>
      <c r="Q51" s="51"/>
      <c r="R51" s="51"/>
      <c r="S51" s="51"/>
      <c r="T51" s="51"/>
      <c r="U51" s="51"/>
      <c r="V51" s="51"/>
      <c r="W51" s="51"/>
      <c r="X51" s="51"/>
      <c r="Y51" s="51"/>
      <c r="Z51" s="51"/>
      <c r="AA51" s="51"/>
      <c r="AB51" s="51"/>
      <c r="AC51" s="54"/>
      <c r="AD51" s="51"/>
      <c r="AE51" s="51" t="s">
        <v>244</v>
      </c>
      <c r="AH51" s="13" t="str">
        <f t="shared" si="0"/>
        <v>Khu nhà ở Chợ Tây Khánh 5</v>
      </c>
    </row>
    <row r="52" spans="1:34" ht="303.75" customHeight="1" x14ac:dyDescent="0.25">
      <c r="A52" s="14" t="e">
        <f t="shared" si="1"/>
        <v>#REF!</v>
      </c>
      <c r="B52" s="37" t="s">
        <v>235</v>
      </c>
      <c r="C52" s="37" t="s">
        <v>253</v>
      </c>
      <c r="D52" s="38">
        <v>9.7217000000000002</v>
      </c>
      <c r="E52" s="38">
        <v>525</v>
      </c>
      <c r="F52" s="38"/>
      <c r="G52" s="38"/>
      <c r="H52" s="38"/>
      <c r="I52" s="38" t="s">
        <v>155</v>
      </c>
      <c r="J52" s="37" t="s">
        <v>233</v>
      </c>
      <c r="K52" s="76" t="s">
        <v>254</v>
      </c>
      <c r="L52" s="38"/>
      <c r="M52" s="37" t="s">
        <v>255</v>
      </c>
      <c r="N52" s="24"/>
      <c r="O52" s="37"/>
      <c r="P52" s="51"/>
      <c r="Q52" s="51"/>
      <c r="R52" s="51"/>
      <c r="S52" s="51"/>
      <c r="T52" s="51"/>
      <c r="U52" s="51"/>
      <c r="V52" s="51"/>
      <c r="W52" s="51"/>
      <c r="X52" s="51"/>
      <c r="Y52" s="51"/>
      <c r="Z52" s="51"/>
      <c r="AA52" s="51"/>
      <c r="AB52" s="51"/>
      <c r="AC52" s="51"/>
      <c r="AD52" s="51"/>
      <c r="AE52" s="51" t="s">
        <v>254</v>
      </c>
      <c r="AF52" s="2"/>
      <c r="AH52" s="13" t="str">
        <f t="shared" si="0"/>
        <v>Khu nhà ở và Thương mại thị trấn Tri Tôn</v>
      </c>
    </row>
    <row r="53" spans="1:34" ht="123.75" customHeight="1" x14ac:dyDescent="0.25">
      <c r="A53" s="14" t="e">
        <f t="shared" si="1"/>
        <v>#REF!</v>
      </c>
      <c r="B53" s="37" t="s">
        <v>236</v>
      </c>
      <c r="C53" s="37" t="s">
        <v>251</v>
      </c>
      <c r="D53" s="38">
        <v>9.3377999999999997</v>
      </c>
      <c r="E53" s="38">
        <v>650</v>
      </c>
      <c r="F53" s="38"/>
      <c r="G53" s="38"/>
      <c r="H53" s="38"/>
      <c r="I53" s="86" t="s">
        <v>303</v>
      </c>
      <c r="J53" s="37" t="s">
        <v>233</v>
      </c>
      <c r="K53" s="76" t="s">
        <v>252</v>
      </c>
      <c r="L53" s="38"/>
      <c r="M53" s="37" t="s">
        <v>62</v>
      </c>
      <c r="N53" s="24"/>
      <c r="O53" s="37"/>
      <c r="P53" s="51"/>
      <c r="Q53" s="51"/>
      <c r="R53" s="51"/>
      <c r="S53" s="51"/>
      <c r="T53" s="51"/>
      <c r="U53" s="51"/>
      <c r="V53" s="51"/>
      <c r="W53" s="51"/>
      <c r="X53" s="51"/>
      <c r="Y53" s="51"/>
      <c r="Z53" s="51"/>
      <c r="AA53" s="51"/>
      <c r="AB53" s="51"/>
      <c r="AC53" s="54"/>
      <c r="AD53" s="51"/>
      <c r="AE53" s="51" t="s">
        <v>244</v>
      </c>
      <c r="AH53" s="13" t="str">
        <f t="shared" si="0"/>
        <v>Khu nhà ở và Trung tâm thương mại thị trấn Chợ Vàm</v>
      </c>
    </row>
    <row r="54" spans="1:34" ht="111.75" customHeight="1" x14ac:dyDescent="0.25">
      <c r="A54" s="14" t="e">
        <f t="shared" si="1"/>
        <v>#REF!</v>
      </c>
      <c r="B54" s="37" t="s">
        <v>237</v>
      </c>
      <c r="C54" s="37" t="s">
        <v>245</v>
      </c>
      <c r="D54" s="38">
        <v>8.6</v>
      </c>
      <c r="E54" s="38">
        <v>525</v>
      </c>
      <c r="F54" s="38"/>
      <c r="G54" s="38"/>
      <c r="H54" s="38"/>
      <c r="I54" s="86" t="s">
        <v>303</v>
      </c>
      <c r="J54" s="37" t="s">
        <v>233</v>
      </c>
      <c r="K54" s="76" t="s">
        <v>246</v>
      </c>
      <c r="L54" s="37"/>
      <c r="M54" s="37" t="s">
        <v>62</v>
      </c>
      <c r="N54" s="24"/>
      <c r="O54" s="37"/>
      <c r="P54" s="51"/>
      <c r="Q54" s="51"/>
      <c r="R54" s="51"/>
      <c r="S54" s="51"/>
      <c r="T54" s="51"/>
      <c r="U54" s="51"/>
      <c r="V54" s="51"/>
      <c r="W54" s="51"/>
      <c r="X54" s="51"/>
      <c r="Y54" s="51"/>
      <c r="Z54" s="51"/>
      <c r="AA54" s="51"/>
      <c r="AB54" s="51"/>
      <c r="AC54" s="51"/>
      <c r="AD54" s="51"/>
      <c r="AE54" s="51" t="s">
        <v>244</v>
      </c>
      <c r="AH54" s="13" t="str">
        <f t="shared" si="0"/>
        <v>Khu nhà ở và thương mại phía Tây thị trấn Hội An</v>
      </c>
    </row>
    <row r="55" spans="1:34" ht="116.25" customHeight="1" x14ac:dyDescent="0.25">
      <c r="A55" s="14" t="e">
        <f>+A54+1</f>
        <v>#REF!</v>
      </c>
      <c r="B55" s="37" t="s">
        <v>257</v>
      </c>
      <c r="C55" s="37" t="s">
        <v>263</v>
      </c>
      <c r="D55" s="38">
        <v>4.5670000000000002</v>
      </c>
      <c r="E55" s="38">
        <v>80</v>
      </c>
      <c r="F55" s="38"/>
      <c r="G55" s="38"/>
      <c r="H55" s="38"/>
      <c r="I55" s="86" t="s">
        <v>303</v>
      </c>
      <c r="J55" s="37" t="s">
        <v>264</v>
      </c>
      <c r="K55" s="76" t="s">
        <v>278</v>
      </c>
      <c r="L55" s="37"/>
      <c r="M55" s="37" t="s">
        <v>62</v>
      </c>
      <c r="N55" s="24"/>
      <c r="O55" s="87" t="s">
        <v>304</v>
      </c>
      <c r="P55" s="51"/>
      <c r="Q55" s="51"/>
      <c r="R55" s="51"/>
      <c r="S55" s="51"/>
      <c r="T55" s="51"/>
      <c r="U55" s="51"/>
      <c r="V55" s="51"/>
      <c r="W55" s="51"/>
      <c r="X55" s="51"/>
      <c r="Y55" s="51"/>
      <c r="Z55" s="51"/>
      <c r="AA55" s="51"/>
      <c r="AB55" s="51"/>
      <c r="AC55" s="51"/>
      <c r="AD55" s="51" t="s">
        <v>157</v>
      </c>
      <c r="AH55" s="13"/>
    </row>
    <row r="56" spans="1:34" ht="96.75" customHeight="1" x14ac:dyDescent="0.25">
      <c r="A56" s="14" t="e">
        <f t="shared" ref="A56:A64" si="2">+A55+1</f>
        <v>#REF!</v>
      </c>
      <c r="B56" s="37" t="s">
        <v>258</v>
      </c>
      <c r="C56" s="37" t="s">
        <v>265</v>
      </c>
      <c r="D56" s="38">
        <v>9.7910000000000004</v>
      </c>
      <c r="E56" s="38">
        <v>415</v>
      </c>
      <c r="F56" s="38"/>
      <c r="G56" s="38"/>
      <c r="H56" s="38"/>
      <c r="I56" s="86" t="s">
        <v>303</v>
      </c>
      <c r="J56" s="37" t="s">
        <v>266</v>
      </c>
      <c r="K56" s="76" t="s">
        <v>267</v>
      </c>
      <c r="L56" s="37"/>
      <c r="M56" s="37" t="s">
        <v>62</v>
      </c>
      <c r="N56" s="24"/>
      <c r="O56" s="87" t="s">
        <v>304</v>
      </c>
      <c r="P56" s="51"/>
      <c r="Q56" s="51"/>
      <c r="R56" s="51"/>
      <c r="S56" s="51"/>
      <c r="T56" s="51"/>
      <c r="U56" s="51"/>
      <c r="V56" s="51"/>
      <c r="W56" s="51"/>
      <c r="X56" s="51"/>
      <c r="Y56" s="51"/>
      <c r="Z56" s="51"/>
      <c r="AA56" s="51"/>
      <c r="AB56" s="51"/>
      <c r="AC56" s="51"/>
      <c r="AD56" s="51" t="s">
        <v>157</v>
      </c>
      <c r="AE56" s="51"/>
      <c r="AH56" s="13"/>
    </row>
    <row r="57" spans="1:34" ht="157.5" customHeight="1" x14ac:dyDescent="0.25">
      <c r="A57" s="14" t="e">
        <f t="shared" si="2"/>
        <v>#REF!</v>
      </c>
      <c r="B57" s="37" t="s">
        <v>259</v>
      </c>
      <c r="C57" s="37" t="s">
        <v>268</v>
      </c>
      <c r="D57" s="38">
        <v>3</v>
      </c>
      <c r="E57" s="38">
        <v>50</v>
      </c>
      <c r="F57" s="38"/>
      <c r="G57" s="38"/>
      <c r="H57" s="38"/>
      <c r="I57" s="86" t="s">
        <v>303</v>
      </c>
      <c r="J57" s="37" t="s">
        <v>269</v>
      </c>
      <c r="K57" s="76" t="s">
        <v>270</v>
      </c>
      <c r="L57" s="37"/>
      <c r="M57" s="37" t="s">
        <v>62</v>
      </c>
      <c r="N57" s="24"/>
      <c r="O57" s="37" t="s">
        <v>271</v>
      </c>
      <c r="P57" s="51"/>
      <c r="Q57" s="51"/>
      <c r="R57" s="51"/>
      <c r="S57" s="51"/>
      <c r="T57" s="51"/>
      <c r="U57" s="51"/>
      <c r="V57" s="51"/>
      <c r="W57" s="51"/>
      <c r="X57" s="51"/>
      <c r="Y57" s="51"/>
      <c r="Z57" s="51"/>
      <c r="AA57" s="51"/>
      <c r="AB57" s="51"/>
      <c r="AC57" s="51"/>
      <c r="AD57" s="51" t="s">
        <v>112</v>
      </c>
      <c r="AE57" s="51"/>
      <c r="AH57" s="13"/>
    </row>
    <row r="58" spans="1:34" ht="144.75" customHeight="1" x14ac:dyDescent="0.25">
      <c r="A58" s="14" t="e">
        <f t="shared" si="2"/>
        <v>#REF!</v>
      </c>
      <c r="B58" s="37" t="s">
        <v>260</v>
      </c>
      <c r="C58" s="37" t="s">
        <v>272</v>
      </c>
      <c r="D58" s="38">
        <v>2.5</v>
      </c>
      <c r="E58" s="38">
        <v>45</v>
      </c>
      <c r="F58" s="38"/>
      <c r="G58" s="38"/>
      <c r="H58" s="38"/>
      <c r="I58" s="86" t="s">
        <v>303</v>
      </c>
      <c r="J58" s="37" t="s">
        <v>269</v>
      </c>
      <c r="K58" s="77" t="s">
        <v>270</v>
      </c>
      <c r="L58" s="37"/>
      <c r="M58" s="37" t="s">
        <v>62</v>
      </c>
      <c r="N58" s="24"/>
      <c r="O58" s="37" t="s">
        <v>273</v>
      </c>
      <c r="P58" s="51"/>
      <c r="Q58" s="51"/>
      <c r="R58" s="51"/>
      <c r="S58" s="51"/>
      <c r="T58" s="51"/>
      <c r="U58" s="51"/>
      <c r="V58" s="51"/>
      <c r="W58" s="51"/>
      <c r="X58" s="51"/>
      <c r="Y58" s="51"/>
      <c r="Z58" s="51"/>
      <c r="AA58" s="51"/>
      <c r="AB58" s="51"/>
      <c r="AC58" s="51"/>
      <c r="AD58" s="51" t="s">
        <v>112</v>
      </c>
      <c r="AE58" s="51"/>
      <c r="AH58" s="13"/>
    </row>
    <row r="59" spans="1:34" ht="90" x14ac:dyDescent="0.25">
      <c r="A59" s="14" t="e">
        <f t="shared" si="2"/>
        <v>#REF!</v>
      </c>
      <c r="B59" s="37" t="s">
        <v>261</v>
      </c>
      <c r="C59" s="37" t="s">
        <v>274</v>
      </c>
      <c r="D59" s="38">
        <v>9.5</v>
      </c>
      <c r="E59" s="38">
        <v>450</v>
      </c>
      <c r="F59" s="38"/>
      <c r="G59" s="38"/>
      <c r="H59" s="38"/>
      <c r="I59" s="86" t="s">
        <v>303</v>
      </c>
      <c r="J59" s="37" t="s">
        <v>276</v>
      </c>
      <c r="K59" s="76" t="s">
        <v>270</v>
      </c>
      <c r="L59" s="37"/>
      <c r="M59" s="37" t="s">
        <v>62</v>
      </c>
      <c r="N59" s="24"/>
      <c r="O59" s="37"/>
      <c r="P59" s="51"/>
      <c r="Q59" s="51"/>
      <c r="R59" s="51"/>
      <c r="S59" s="51"/>
      <c r="T59" s="51"/>
      <c r="U59" s="51"/>
      <c r="V59" s="51"/>
      <c r="W59" s="51"/>
      <c r="X59" s="51"/>
      <c r="Y59" s="51"/>
      <c r="Z59" s="51"/>
      <c r="AA59" s="51"/>
      <c r="AB59" s="51"/>
      <c r="AC59" s="51"/>
      <c r="AD59" s="51" t="s">
        <v>112</v>
      </c>
      <c r="AE59" s="51"/>
      <c r="AH59" s="13"/>
    </row>
    <row r="60" spans="1:34" ht="153.75" customHeight="1" x14ac:dyDescent="0.25">
      <c r="A60" s="14" t="e">
        <f t="shared" si="2"/>
        <v>#REF!</v>
      </c>
      <c r="B60" s="37" t="s">
        <v>262</v>
      </c>
      <c r="C60" s="37" t="s">
        <v>275</v>
      </c>
      <c r="D60" s="38">
        <v>87.11</v>
      </c>
      <c r="E60" s="38">
        <v>940</v>
      </c>
      <c r="F60" s="38"/>
      <c r="G60" s="38"/>
      <c r="H60" s="38"/>
      <c r="I60" s="86" t="s">
        <v>303</v>
      </c>
      <c r="J60" s="37" t="s">
        <v>277</v>
      </c>
      <c r="K60" s="76" t="s">
        <v>270</v>
      </c>
      <c r="L60" s="37"/>
      <c r="M60" s="37" t="s">
        <v>62</v>
      </c>
      <c r="N60" s="24"/>
      <c r="O60" s="37"/>
      <c r="P60" s="51"/>
      <c r="Q60" s="51"/>
      <c r="R60" s="51"/>
      <c r="S60" s="51"/>
      <c r="T60" s="51"/>
      <c r="U60" s="51"/>
      <c r="V60" s="51"/>
      <c r="W60" s="51"/>
      <c r="X60" s="51"/>
      <c r="Y60" s="51"/>
      <c r="Z60" s="51"/>
      <c r="AA60" s="51"/>
      <c r="AB60" s="51"/>
      <c r="AC60" s="51"/>
      <c r="AD60" s="51" t="s">
        <v>112</v>
      </c>
      <c r="AE60" s="51"/>
      <c r="AH60" s="13"/>
    </row>
    <row r="61" spans="1:34" ht="126" customHeight="1" x14ac:dyDescent="0.25">
      <c r="A61" s="14" t="e">
        <f t="shared" si="2"/>
        <v>#REF!</v>
      </c>
      <c r="B61" s="37" t="s">
        <v>283</v>
      </c>
      <c r="C61" s="37" t="s">
        <v>286</v>
      </c>
      <c r="D61" s="38">
        <v>39.6</v>
      </c>
      <c r="E61" s="38">
        <v>180</v>
      </c>
      <c r="F61" s="38"/>
      <c r="G61" s="38"/>
      <c r="H61" s="38"/>
      <c r="I61" s="38" t="s">
        <v>155</v>
      </c>
      <c r="J61" s="37" t="s">
        <v>289</v>
      </c>
      <c r="K61" s="85" t="s">
        <v>294</v>
      </c>
      <c r="L61" s="37"/>
      <c r="M61" s="37" t="s">
        <v>239</v>
      </c>
      <c r="N61" s="24"/>
      <c r="O61" s="37"/>
      <c r="P61" s="51"/>
      <c r="Q61" s="51"/>
      <c r="R61" s="51"/>
      <c r="S61" s="51"/>
      <c r="T61" s="51"/>
      <c r="U61" s="51"/>
      <c r="V61" s="51"/>
      <c r="W61" s="51"/>
      <c r="X61" s="51"/>
      <c r="Y61" s="51"/>
      <c r="Z61" s="51"/>
      <c r="AA61" s="51"/>
      <c r="AB61" s="51"/>
      <c r="AC61" s="51"/>
      <c r="AD61" s="51"/>
      <c r="AE61" s="51"/>
      <c r="AH61" s="13"/>
    </row>
    <row r="62" spans="1:34" ht="157.5" customHeight="1" x14ac:dyDescent="0.25">
      <c r="A62" s="14" t="e">
        <f t="shared" si="2"/>
        <v>#REF!</v>
      </c>
      <c r="B62" s="37" t="s">
        <v>284</v>
      </c>
      <c r="C62" s="37" t="s">
        <v>287</v>
      </c>
      <c r="D62" s="38">
        <v>20.18</v>
      </c>
      <c r="E62" s="38">
        <v>180</v>
      </c>
      <c r="F62" s="38"/>
      <c r="G62" s="38"/>
      <c r="H62" s="38"/>
      <c r="I62" s="38" t="s">
        <v>155</v>
      </c>
      <c r="J62" s="37" t="s">
        <v>289</v>
      </c>
      <c r="K62" s="76" t="s">
        <v>290</v>
      </c>
      <c r="L62" s="37"/>
      <c r="M62" s="37" t="s">
        <v>239</v>
      </c>
      <c r="N62" s="24"/>
      <c r="O62" s="37"/>
      <c r="P62" s="51"/>
      <c r="Q62" s="51"/>
      <c r="R62" s="51"/>
      <c r="S62" s="51"/>
      <c r="T62" s="51"/>
      <c r="U62" s="51"/>
      <c r="V62" s="51"/>
      <c r="W62" s="51"/>
      <c r="X62" s="51"/>
      <c r="Y62" s="51"/>
      <c r="Z62" s="51"/>
      <c r="AA62" s="51"/>
      <c r="AB62" s="51"/>
      <c r="AC62" s="51"/>
      <c r="AD62" s="51"/>
      <c r="AE62" s="51"/>
      <c r="AH62" s="13"/>
    </row>
    <row r="63" spans="1:34" ht="75" x14ac:dyDescent="0.25">
      <c r="A63" s="14" t="e">
        <f t="shared" si="2"/>
        <v>#REF!</v>
      </c>
      <c r="B63" s="37" t="s">
        <v>285</v>
      </c>
      <c r="C63" s="37" t="s">
        <v>288</v>
      </c>
      <c r="D63" s="38">
        <v>20</v>
      </c>
      <c r="E63" s="38">
        <v>180</v>
      </c>
      <c r="F63" s="38"/>
      <c r="G63" s="38"/>
      <c r="H63" s="38"/>
      <c r="I63" s="38" t="s">
        <v>155</v>
      </c>
      <c r="J63" s="37" t="s">
        <v>289</v>
      </c>
      <c r="K63" s="76" t="s">
        <v>291</v>
      </c>
      <c r="L63" s="37"/>
      <c r="M63" s="37" t="s">
        <v>239</v>
      </c>
      <c r="N63" s="24"/>
      <c r="O63" s="37"/>
      <c r="P63" s="51"/>
      <c r="Q63" s="51"/>
      <c r="R63" s="51"/>
      <c r="S63" s="51"/>
      <c r="T63" s="51"/>
      <c r="U63" s="51"/>
      <c r="V63" s="51"/>
      <c r="W63" s="51"/>
      <c r="X63" s="51"/>
      <c r="Y63" s="51"/>
      <c r="Z63" s="51"/>
      <c r="AA63" s="51"/>
      <c r="AB63" s="51"/>
      <c r="AC63" s="51"/>
      <c r="AD63" s="51"/>
      <c r="AE63" s="51"/>
      <c r="AH63" s="13"/>
    </row>
    <row r="64" spans="1:34" ht="105" x14ac:dyDescent="0.25">
      <c r="A64" s="14" t="e">
        <f t="shared" si="2"/>
        <v>#REF!</v>
      </c>
      <c r="B64" s="37" t="s">
        <v>292</v>
      </c>
      <c r="C64" s="37" t="s">
        <v>120</v>
      </c>
      <c r="D64" s="38">
        <v>1.4915</v>
      </c>
      <c r="E64" s="38">
        <v>60</v>
      </c>
      <c r="F64" s="38"/>
      <c r="G64" s="38"/>
      <c r="H64" s="38"/>
      <c r="I64" s="86" t="s">
        <v>303</v>
      </c>
      <c r="J64" s="37" t="s">
        <v>293</v>
      </c>
      <c r="K64" s="76"/>
      <c r="L64" s="37"/>
      <c r="M64" s="37" t="s">
        <v>62</v>
      </c>
      <c r="N64" s="24"/>
      <c r="O64" s="37"/>
      <c r="P64" s="51"/>
      <c r="Q64" s="51"/>
      <c r="R64" s="51"/>
      <c r="S64" s="51"/>
      <c r="T64" s="51"/>
      <c r="U64" s="51"/>
      <c r="V64" s="51"/>
      <c r="W64" s="51"/>
      <c r="X64" s="51"/>
      <c r="Y64" s="51"/>
      <c r="Z64" s="51"/>
      <c r="AA64" s="51"/>
      <c r="AB64" s="51"/>
      <c r="AC64" s="51"/>
      <c r="AD64" s="51"/>
      <c r="AE64" s="51"/>
      <c r="AH64" s="13"/>
    </row>
    <row r="65" spans="1:34" s="13" customFormat="1" ht="15" customHeight="1" x14ac:dyDescent="0.25">
      <c r="A65" s="136" t="s">
        <v>179</v>
      </c>
      <c r="B65" s="137"/>
      <c r="C65" s="137"/>
      <c r="D65" s="137"/>
      <c r="E65" s="137"/>
      <c r="F65" s="137"/>
      <c r="G65" s="137"/>
      <c r="H65" s="138"/>
      <c r="I65" s="11"/>
      <c r="J65" s="11"/>
      <c r="K65" s="12"/>
      <c r="L65" s="11"/>
      <c r="M65" s="11"/>
      <c r="N65" s="11"/>
      <c r="O65" s="11"/>
      <c r="P65" s="79"/>
      <c r="Q65" s="79"/>
      <c r="R65" s="79"/>
      <c r="S65" s="79"/>
      <c r="T65" s="79"/>
      <c r="U65" s="79"/>
      <c r="V65" s="79"/>
      <c r="W65" s="79"/>
      <c r="X65" s="79"/>
      <c r="Y65" s="79"/>
      <c r="Z65" s="79"/>
      <c r="AA65" s="79"/>
      <c r="AB65" s="79"/>
      <c r="AC65" s="19"/>
      <c r="AD65" s="19"/>
      <c r="AE65" s="19"/>
    </row>
    <row r="66" spans="1:34" s="13" customFormat="1" ht="267.75" customHeight="1" x14ac:dyDescent="0.25">
      <c r="A66" s="14" t="e">
        <f>+A64+1</f>
        <v>#REF!</v>
      </c>
      <c r="B66" s="14" t="s">
        <v>180</v>
      </c>
      <c r="C66" s="14" t="s">
        <v>181</v>
      </c>
      <c r="D66" s="14">
        <v>31</v>
      </c>
      <c r="E66" s="14">
        <v>850</v>
      </c>
      <c r="F66" s="14" t="s">
        <v>169</v>
      </c>
      <c r="G66" s="14" t="s">
        <v>182</v>
      </c>
      <c r="H66" s="14"/>
      <c r="I66" s="14" t="s">
        <v>183</v>
      </c>
      <c r="J66" s="18" t="s">
        <v>184</v>
      </c>
      <c r="K66" s="16" t="s">
        <v>185</v>
      </c>
      <c r="L66" s="14" t="s">
        <v>23</v>
      </c>
      <c r="M66" s="18" t="s">
        <v>186</v>
      </c>
      <c r="N66" s="18"/>
      <c r="O66" s="18"/>
      <c r="P66" s="80"/>
      <c r="Q66" s="80"/>
      <c r="R66" s="80"/>
      <c r="S66" s="80"/>
      <c r="T66" s="80"/>
      <c r="U66" s="80"/>
      <c r="V66" s="80"/>
      <c r="W66" s="80"/>
      <c r="X66" s="80"/>
      <c r="Y66" s="80"/>
      <c r="Z66" s="80"/>
      <c r="AA66" s="80"/>
      <c r="AB66" s="80"/>
      <c r="AC66" s="19" t="s">
        <v>30</v>
      </c>
      <c r="AD66" s="19"/>
      <c r="AE66" s="19"/>
      <c r="AH66" s="13" t="str">
        <f>B66</f>
        <v>Khu đô thị - du lịch sinh thái bãi bồi Vĩnh Mỹ</v>
      </c>
    </row>
    <row r="67" spans="1:34" s="13" customFormat="1" ht="15" customHeight="1" x14ac:dyDescent="0.25">
      <c r="A67" s="136" t="s">
        <v>187</v>
      </c>
      <c r="B67" s="137"/>
      <c r="C67" s="137"/>
      <c r="D67" s="137"/>
      <c r="E67" s="137"/>
      <c r="F67" s="137"/>
      <c r="G67" s="137"/>
      <c r="H67" s="138"/>
      <c r="I67" s="11"/>
      <c r="J67" s="11"/>
      <c r="K67" s="12"/>
      <c r="L67" s="11"/>
      <c r="M67" s="11"/>
      <c r="N67" s="11"/>
      <c r="O67" s="11"/>
      <c r="P67" s="79"/>
      <c r="Q67" s="79"/>
      <c r="R67" s="79"/>
      <c r="S67" s="79"/>
      <c r="T67" s="79"/>
      <c r="U67" s="79"/>
      <c r="V67" s="79"/>
      <c r="W67" s="79"/>
      <c r="X67" s="79"/>
      <c r="Y67" s="79"/>
      <c r="Z67" s="79"/>
      <c r="AA67" s="79"/>
      <c r="AB67" s="79"/>
      <c r="AC67" s="19"/>
      <c r="AD67" s="19"/>
      <c r="AE67" s="19"/>
    </row>
    <row r="68" spans="1:34" s="17" customFormat="1" ht="223.5" customHeight="1" x14ac:dyDescent="0.25">
      <c r="A68" s="14" t="e">
        <f>A66+1</f>
        <v>#REF!</v>
      </c>
      <c r="B68" s="14" t="s">
        <v>188</v>
      </c>
      <c r="C68" s="14" t="s">
        <v>189</v>
      </c>
      <c r="D68" s="15">
        <v>1000</v>
      </c>
      <c r="E68" s="15">
        <v>22000</v>
      </c>
      <c r="F68" s="14" t="s">
        <v>169</v>
      </c>
      <c r="G68" s="14" t="s">
        <v>23</v>
      </c>
      <c r="H68" s="14" t="s">
        <v>23</v>
      </c>
      <c r="I68" s="14" t="s">
        <v>190</v>
      </c>
      <c r="J68" s="18" t="s">
        <v>172</v>
      </c>
      <c r="K68" s="16" t="s">
        <v>191</v>
      </c>
      <c r="L68" s="14" t="s">
        <v>23</v>
      </c>
      <c r="M68" s="18" t="s">
        <v>192</v>
      </c>
      <c r="N68" s="18"/>
      <c r="O68" s="18" t="s">
        <v>193</v>
      </c>
      <c r="P68" s="80"/>
      <c r="Q68" s="80"/>
      <c r="R68" s="80"/>
      <c r="S68" s="80"/>
      <c r="T68" s="80"/>
      <c r="U68" s="80"/>
      <c r="V68" s="80"/>
      <c r="W68" s="80"/>
      <c r="X68" s="80"/>
      <c r="Y68" s="80"/>
      <c r="Z68" s="80"/>
      <c r="AA68" s="80"/>
      <c r="AB68" s="80"/>
      <c r="AC68" s="59" t="s">
        <v>194</v>
      </c>
      <c r="AD68" s="19"/>
      <c r="AE68" s="59"/>
      <c r="AH68" s="13" t="str">
        <f>B68</f>
        <v>Khu Nông Nghiệp Công nghệ cao Châu Phú</v>
      </c>
    </row>
    <row r="69" spans="1:34" s="13" customFormat="1" ht="15" customHeight="1" x14ac:dyDescent="0.25">
      <c r="A69" s="136" t="s">
        <v>195</v>
      </c>
      <c r="B69" s="137"/>
      <c r="C69" s="137"/>
      <c r="D69" s="137"/>
      <c r="E69" s="137"/>
      <c r="F69" s="137"/>
      <c r="G69" s="137"/>
      <c r="H69" s="138"/>
      <c r="I69" s="11"/>
      <c r="J69" s="11"/>
      <c r="K69" s="12"/>
      <c r="L69" s="11"/>
      <c r="M69" s="11"/>
      <c r="N69" s="11"/>
      <c r="O69" s="11"/>
      <c r="P69" s="79"/>
      <c r="Q69" s="79"/>
      <c r="R69" s="79"/>
      <c r="S69" s="79"/>
      <c r="T69" s="79"/>
      <c r="U69" s="79"/>
      <c r="V69" s="79"/>
      <c r="W69" s="79"/>
      <c r="X69" s="79"/>
      <c r="Y69" s="79"/>
      <c r="Z69" s="79"/>
      <c r="AA69" s="79"/>
      <c r="AB69" s="79"/>
      <c r="AC69" s="19"/>
      <c r="AD69" s="19"/>
      <c r="AE69" s="19"/>
    </row>
    <row r="70" spans="1:34" ht="264" customHeight="1" x14ac:dyDescent="0.25">
      <c r="A70" s="14" t="e">
        <f>A68+1</f>
        <v>#REF!</v>
      </c>
      <c r="B70" s="14" t="s">
        <v>197</v>
      </c>
      <c r="C70" s="14" t="s">
        <v>198</v>
      </c>
      <c r="D70" s="14">
        <v>75</v>
      </c>
      <c r="E70" s="15">
        <v>1300</v>
      </c>
      <c r="F70" s="8" t="s">
        <v>169</v>
      </c>
      <c r="G70" s="14" t="s">
        <v>23</v>
      </c>
      <c r="H70" s="14" t="s">
        <v>23</v>
      </c>
      <c r="I70" s="14" t="s">
        <v>196</v>
      </c>
      <c r="J70" s="18" t="s">
        <v>45</v>
      </c>
      <c r="K70" s="16" t="s">
        <v>199</v>
      </c>
      <c r="L70" s="14" t="s">
        <v>23</v>
      </c>
      <c r="M70" s="18" t="s">
        <v>200</v>
      </c>
      <c r="N70" s="18" t="s">
        <v>33</v>
      </c>
      <c r="O70" s="18" t="s">
        <v>201</v>
      </c>
      <c r="P70" s="80"/>
      <c r="Q70" s="80"/>
      <c r="R70" s="80"/>
      <c r="S70" s="80"/>
      <c r="T70" s="80"/>
      <c r="U70" s="80"/>
      <c r="V70" s="80"/>
      <c r="W70" s="80"/>
      <c r="X70" s="80"/>
      <c r="Y70" s="80"/>
      <c r="Z70" s="80"/>
      <c r="AA70" s="80"/>
      <c r="AB70" s="80"/>
      <c r="AC70" s="54" t="s">
        <v>46</v>
      </c>
      <c r="AD70" s="51"/>
      <c r="AE70" s="54"/>
      <c r="AH70" s="13" t="str">
        <f>B70</f>
        <v>Hạ tầng cụm công nghiệp Hòa An</v>
      </c>
    </row>
    <row r="71" spans="1:34" s="13" customFormat="1" ht="352.5" customHeight="1" x14ac:dyDescent="0.25">
      <c r="A71" s="14" t="e">
        <f t="shared" ref="A71:A72" si="3">+A70+1</f>
        <v>#REF!</v>
      </c>
      <c r="B71" s="14" t="s">
        <v>202</v>
      </c>
      <c r="C71" s="14" t="s">
        <v>203</v>
      </c>
      <c r="D71" s="14">
        <v>73.349999999999994</v>
      </c>
      <c r="E71" s="15">
        <v>1300</v>
      </c>
      <c r="F71" s="8" t="s">
        <v>169</v>
      </c>
      <c r="G71" s="8" t="s">
        <v>23</v>
      </c>
      <c r="H71" s="14" t="s">
        <v>23</v>
      </c>
      <c r="I71" s="14" t="s">
        <v>196</v>
      </c>
      <c r="J71" s="18" t="s">
        <v>172</v>
      </c>
      <c r="K71" s="16" t="s">
        <v>204</v>
      </c>
      <c r="L71" s="14" t="s">
        <v>23</v>
      </c>
      <c r="M71" s="18" t="s">
        <v>281</v>
      </c>
      <c r="N71" s="18" t="s">
        <v>33</v>
      </c>
      <c r="O71" s="18" t="s">
        <v>205</v>
      </c>
      <c r="P71" s="80"/>
      <c r="Q71" s="80"/>
      <c r="R71" s="80"/>
      <c r="S71" s="80"/>
      <c r="T71" s="80"/>
      <c r="U71" s="80"/>
      <c r="V71" s="80"/>
      <c r="W71" s="80"/>
      <c r="X71" s="80"/>
      <c r="Y71" s="80"/>
      <c r="Z71" s="80"/>
      <c r="AA71" s="80"/>
      <c r="AB71" s="80"/>
      <c r="AC71" s="19" t="s">
        <v>46</v>
      </c>
      <c r="AD71" s="19"/>
      <c r="AE71" s="19"/>
      <c r="AH71" s="13" t="str">
        <f>B71</f>
        <v>Hạ tầng cụm công nghiệp Mỹ Phú</v>
      </c>
    </row>
    <row r="72" spans="1:34" ht="240" x14ac:dyDescent="0.25">
      <c r="A72" s="14" t="e">
        <f t="shared" si="3"/>
        <v>#REF!</v>
      </c>
      <c r="B72" s="37" t="s">
        <v>206</v>
      </c>
      <c r="C72" s="37" t="s">
        <v>305</v>
      </c>
      <c r="D72" s="38">
        <v>60</v>
      </c>
      <c r="E72" s="38">
        <v>1500</v>
      </c>
      <c r="F72" s="38"/>
      <c r="G72" s="38"/>
      <c r="H72" s="38"/>
      <c r="I72" s="14" t="s">
        <v>196</v>
      </c>
      <c r="J72" s="37" t="s">
        <v>207</v>
      </c>
      <c r="K72" s="67"/>
      <c r="L72" s="38"/>
      <c r="M72" s="35" t="s">
        <v>208</v>
      </c>
      <c r="N72" s="38"/>
      <c r="O72" s="24" t="s">
        <v>209</v>
      </c>
      <c r="P72" s="24"/>
      <c r="Q72" s="24"/>
      <c r="R72" s="24"/>
      <c r="S72" s="24"/>
      <c r="T72" s="24"/>
      <c r="U72" s="24"/>
      <c r="V72" s="24"/>
      <c r="W72" s="24"/>
      <c r="X72" s="24"/>
      <c r="Y72" s="24"/>
      <c r="Z72" s="24"/>
      <c r="AA72" s="24"/>
      <c r="AB72" s="24"/>
      <c r="AC72" s="38"/>
      <c r="AD72" s="37"/>
      <c r="AE72" s="38"/>
      <c r="AH72" s="13" t="str">
        <f>B72</f>
        <v>Cụm Công nghiệp Núi Tô, chuỗi dự án khép kín về nông nghiệp theo mô hình kinh tế tuần hoàn, kinh tế xanh</v>
      </c>
    </row>
    <row r="73" spans="1:34" s="13" customFormat="1" ht="15" customHeight="1" x14ac:dyDescent="0.25">
      <c r="A73" s="136" t="s">
        <v>229</v>
      </c>
      <c r="B73" s="137"/>
      <c r="C73" s="137"/>
      <c r="D73" s="137"/>
      <c r="E73" s="137"/>
      <c r="F73" s="137"/>
      <c r="G73" s="137"/>
      <c r="H73" s="138"/>
      <c r="I73" s="11"/>
      <c r="J73" s="11"/>
      <c r="K73" s="12"/>
      <c r="L73" s="11"/>
      <c r="M73" s="11"/>
      <c r="N73" s="11"/>
      <c r="O73" s="11"/>
      <c r="P73" s="79"/>
      <c r="Q73" s="79"/>
      <c r="R73" s="79"/>
      <c r="S73" s="79"/>
      <c r="T73" s="79"/>
      <c r="U73" s="79"/>
      <c r="V73" s="79"/>
      <c r="W73" s="79"/>
      <c r="X73" s="79"/>
      <c r="Y73" s="79"/>
      <c r="Z73" s="79"/>
      <c r="AA73" s="79"/>
      <c r="AB73" s="79"/>
      <c r="AC73" s="19"/>
      <c r="AD73" s="19"/>
      <c r="AE73" s="19"/>
    </row>
    <row r="74" spans="1:34" ht="150" x14ac:dyDescent="0.25">
      <c r="A74" s="14" t="e">
        <f>A72+1</f>
        <v>#REF!</v>
      </c>
      <c r="B74" s="37" t="s">
        <v>210</v>
      </c>
      <c r="C74" s="37"/>
      <c r="D74" s="38"/>
      <c r="E74" s="38">
        <v>2000</v>
      </c>
      <c r="F74" s="38"/>
      <c r="G74" s="38"/>
      <c r="H74" s="38"/>
      <c r="I74" s="38"/>
      <c r="J74" s="37" t="s">
        <v>211</v>
      </c>
      <c r="K74" s="67"/>
      <c r="L74" s="38"/>
      <c r="M74" s="37" t="s">
        <v>212</v>
      </c>
      <c r="N74" s="37" t="s">
        <v>40</v>
      </c>
      <c r="O74" s="37" t="s">
        <v>213</v>
      </c>
      <c r="P74" s="37"/>
      <c r="Q74" s="37"/>
      <c r="R74" s="37"/>
      <c r="S74" s="37"/>
      <c r="T74" s="37"/>
      <c r="U74" s="37"/>
      <c r="V74" s="37"/>
      <c r="W74" s="37"/>
      <c r="X74" s="37"/>
      <c r="Y74" s="37"/>
      <c r="Z74" s="37"/>
      <c r="AA74" s="37"/>
      <c r="AB74" s="37"/>
      <c r="AC74" s="38"/>
      <c r="AD74" s="37"/>
      <c r="AE74" s="38"/>
      <c r="AH74" s="13" t="str">
        <f t="shared" ref="AH74:AH79" si="4">B74</f>
        <v>Khách sạn 4-5 sao tại khu chung cư phức hợp Sao Mai Lotus Lake</v>
      </c>
    </row>
    <row r="75" spans="1:34" ht="330" x14ac:dyDescent="0.25">
      <c r="A75" s="14" t="e">
        <f t="shared" ref="A75:A79" si="5">+A74+1</f>
        <v>#REF!</v>
      </c>
      <c r="B75" s="37" t="s">
        <v>214</v>
      </c>
      <c r="C75" s="37" t="s">
        <v>215</v>
      </c>
      <c r="D75" s="38">
        <v>1.63</v>
      </c>
      <c r="E75" s="38">
        <v>1500</v>
      </c>
      <c r="F75" s="38"/>
      <c r="G75" s="38"/>
      <c r="H75" s="38"/>
      <c r="I75" s="38"/>
      <c r="J75" s="37"/>
      <c r="K75" s="67"/>
      <c r="L75" s="38"/>
      <c r="M75" s="37" t="s">
        <v>216</v>
      </c>
      <c r="N75" s="37" t="s">
        <v>217</v>
      </c>
      <c r="O75" s="37" t="s">
        <v>218</v>
      </c>
      <c r="P75" s="37"/>
      <c r="Q75" s="37"/>
      <c r="R75" s="37"/>
      <c r="S75" s="37"/>
      <c r="T75" s="37"/>
      <c r="U75" s="37"/>
      <c r="V75" s="37"/>
      <c r="W75" s="37"/>
      <c r="X75" s="37"/>
      <c r="Y75" s="37"/>
      <c r="Z75" s="37"/>
      <c r="AA75" s="37"/>
      <c r="AB75" s="37"/>
      <c r="AC75" s="38"/>
      <c r="AD75" s="37"/>
      <c r="AE75" s="38"/>
      <c r="AH75" s="13" t="str">
        <f t="shared" si="4"/>
        <v>Đầu tư dự án khách sạn 4-5 sao tại Khu đất Trung tâm văn hóa – thể dục thể thao thành phố Long Xuyên (cũ) diện tích khoảng 1,63 ha tại phường Mỹ Long</v>
      </c>
    </row>
    <row r="76" spans="1:34" ht="195" x14ac:dyDescent="0.25">
      <c r="A76" s="14" t="e">
        <f t="shared" si="5"/>
        <v>#REF!</v>
      </c>
      <c r="B76" s="37" t="s">
        <v>219</v>
      </c>
      <c r="C76" s="37" t="s">
        <v>173</v>
      </c>
      <c r="D76" s="38">
        <v>0.49859999999999999</v>
      </c>
      <c r="E76" s="38">
        <v>900</v>
      </c>
      <c r="F76" s="38"/>
      <c r="G76" s="38"/>
      <c r="H76" s="38"/>
      <c r="I76" s="38"/>
      <c r="J76" s="37"/>
      <c r="K76" s="67"/>
      <c r="L76" s="38"/>
      <c r="M76" s="37" t="s">
        <v>216</v>
      </c>
      <c r="N76" s="37" t="s">
        <v>217</v>
      </c>
      <c r="O76" s="37" t="s">
        <v>220</v>
      </c>
      <c r="P76" s="37"/>
      <c r="Q76" s="37"/>
      <c r="R76" s="37"/>
      <c r="S76" s="37"/>
      <c r="T76" s="37"/>
      <c r="U76" s="37"/>
      <c r="V76" s="37"/>
      <c r="W76" s="37"/>
      <c r="X76" s="37"/>
      <c r="Y76" s="37"/>
      <c r="Z76" s="37"/>
      <c r="AA76" s="37"/>
      <c r="AB76" s="37"/>
      <c r="AC76" s="38"/>
      <c r="AD76" s="37"/>
      <c r="AE76" s="38"/>
      <c r="AH76" s="13" t="str">
        <f t="shared" si="4"/>
        <v>Đầu tư dự án khách sạn 4-5 sao tại khu đất Bến xe Bình Khánh (cũ) có diện tích 4.986,1m2</v>
      </c>
    </row>
    <row r="77" spans="1:34" ht="195" x14ac:dyDescent="0.25">
      <c r="A77" s="14" t="e">
        <f t="shared" si="5"/>
        <v>#REF!</v>
      </c>
      <c r="B77" s="28" t="s">
        <v>221</v>
      </c>
      <c r="C77" s="28" t="s">
        <v>120</v>
      </c>
      <c r="D77" s="26">
        <v>2.1981000000000002</v>
      </c>
      <c r="E77" s="27">
        <v>66</v>
      </c>
      <c r="F77" s="38"/>
      <c r="G77" s="38"/>
      <c r="H77" s="38"/>
      <c r="I77" s="86" t="s">
        <v>303</v>
      </c>
      <c r="J77" s="28" t="s">
        <v>117</v>
      </c>
      <c r="K77" s="65" t="s">
        <v>111</v>
      </c>
      <c r="L77" s="38"/>
      <c r="M77" s="37" t="s">
        <v>62</v>
      </c>
      <c r="N77" s="28"/>
      <c r="O77" s="57"/>
      <c r="P77" s="82"/>
      <c r="Q77" s="82"/>
      <c r="R77" s="82"/>
      <c r="S77" s="82"/>
      <c r="T77" s="82"/>
      <c r="U77" s="82"/>
      <c r="V77" s="82"/>
      <c r="W77" s="82"/>
      <c r="X77" s="82"/>
      <c r="Y77" s="82"/>
      <c r="Z77" s="82"/>
      <c r="AA77" s="82"/>
      <c r="AB77" s="82"/>
      <c r="AC77" s="38"/>
      <c r="AD77" s="37"/>
      <c r="AE77" s="28" t="s">
        <v>112</v>
      </c>
      <c r="AH77" s="13" t="str">
        <f t="shared" si="4"/>
        <v xml:space="preserve">Khu trung tâm Văn Hóa - Thể Dục Thể Thao và Dân cư đô thị Huyện Châu Thành </v>
      </c>
    </row>
    <row r="78" spans="1:34" ht="267.75" x14ac:dyDescent="0.25">
      <c r="A78" s="14" t="e">
        <f t="shared" si="5"/>
        <v>#REF!</v>
      </c>
      <c r="B78" s="33" t="s">
        <v>222</v>
      </c>
      <c r="C78" s="33" t="s">
        <v>223</v>
      </c>
      <c r="D78" s="34">
        <v>2.54</v>
      </c>
      <c r="E78" s="38"/>
      <c r="F78" s="38"/>
      <c r="G78" s="38"/>
      <c r="H78" s="38"/>
      <c r="I78" s="38"/>
      <c r="J78" s="33" t="s">
        <v>151</v>
      </c>
      <c r="K78" s="32" t="s">
        <v>224</v>
      </c>
      <c r="L78" s="38"/>
      <c r="M78" s="37" t="s">
        <v>239</v>
      </c>
      <c r="N78" s="34"/>
      <c r="O78" s="38"/>
      <c r="P78" s="38"/>
      <c r="Q78" s="38"/>
      <c r="R78" s="38"/>
      <c r="S78" s="38"/>
      <c r="T78" s="38"/>
      <c r="U78" s="38"/>
      <c r="V78" s="38"/>
      <c r="W78" s="38"/>
      <c r="X78" s="38"/>
      <c r="Y78" s="38"/>
      <c r="Z78" s="38"/>
      <c r="AA78" s="38"/>
      <c r="AB78" s="38"/>
      <c r="AC78" s="38"/>
      <c r="AD78" s="33">
        <v>2025</v>
      </c>
      <c r="AE78" s="34" t="s">
        <v>59</v>
      </c>
      <c r="AH78" s="13" t="str">
        <f t="shared" si="4"/>
        <v>Bãi xe rừng tràm Trà Sư</v>
      </c>
    </row>
    <row r="79" spans="1:34" ht="360" x14ac:dyDescent="0.25">
      <c r="A79" s="14" t="e">
        <f t="shared" si="5"/>
        <v>#REF!</v>
      </c>
      <c r="B79" s="39" t="s">
        <v>225</v>
      </c>
      <c r="C79" s="39" t="s">
        <v>226</v>
      </c>
      <c r="D79" s="40">
        <v>5</v>
      </c>
      <c r="E79" s="38">
        <v>25</v>
      </c>
      <c r="F79" s="38"/>
      <c r="G79" s="38"/>
      <c r="H79" s="38"/>
      <c r="I79" s="38"/>
      <c r="J79" s="39" t="s">
        <v>227</v>
      </c>
      <c r="K79" s="68" t="s">
        <v>228</v>
      </c>
      <c r="L79" s="38"/>
      <c r="M79" s="37" t="s">
        <v>239</v>
      </c>
      <c r="N79" s="41"/>
      <c r="O79" s="38"/>
      <c r="P79" s="38"/>
      <c r="Q79" s="38"/>
      <c r="R79" s="38"/>
      <c r="S79" s="38"/>
      <c r="T79" s="38"/>
      <c r="U79" s="38"/>
      <c r="V79" s="38"/>
      <c r="W79" s="38"/>
      <c r="X79" s="38"/>
      <c r="Y79" s="38"/>
      <c r="Z79" s="38"/>
      <c r="AA79" s="38"/>
      <c r="AB79" s="38"/>
      <c r="AC79" s="38"/>
      <c r="AD79" s="39" t="s">
        <v>157</v>
      </c>
      <c r="AE79" s="41" t="s">
        <v>59</v>
      </c>
      <c r="AH79" s="13" t="str">
        <f t="shared" si="4"/>
        <v xml:space="preserve">Trạm dừng nghỉ thuộc Dự án thành phần 1 thuộc Dự án đầu tư đầu tư xây dựng đường bộ cao tốc Châu Đốc – Cần Thơ – Sóc Trăng giai đoạn 1 </v>
      </c>
    </row>
    <row r="80" spans="1:34" ht="58.15" customHeight="1" x14ac:dyDescent="0.25">
      <c r="A80" s="139" t="s">
        <v>241</v>
      </c>
      <c r="B80" s="140"/>
      <c r="C80" s="140"/>
      <c r="D80" s="141"/>
      <c r="E80" s="73">
        <f>SUM(E10:E64)+E66+E68+SUM(E70:E72)+SUM(E74:E79)</f>
        <v>192781.83916000003</v>
      </c>
      <c r="F80" s="69"/>
      <c r="G80" s="69"/>
      <c r="H80" s="69"/>
      <c r="I80" s="69"/>
      <c r="J80" s="70"/>
      <c r="K80" s="71"/>
      <c r="L80" s="69"/>
      <c r="M80" s="53"/>
      <c r="N80" s="72"/>
      <c r="O80" s="69"/>
      <c r="P80" s="84"/>
      <c r="Q80" s="84"/>
      <c r="R80" s="84"/>
      <c r="S80" s="84"/>
      <c r="T80" s="84"/>
      <c r="U80" s="84"/>
      <c r="V80" s="84"/>
      <c r="W80" s="84"/>
      <c r="X80" s="84"/>
      <c r="Y80" s="84"/>
      <c r="Z80" s="84"/>
      <c r="AA80" s="84"/>
      <c r="AB80" s="84"/>
      <c r="AC80" s="38"/>
      <c r="AD80" s="39"/>
      <c r="AE80" s="41"/>
      <c r="AH80" s="13"/>
    </row>
    <row r="81" spans="2:34" x14ac:dyDescent="0.25">
      <c r="AH81" s="13"/>
    </row>
    <row r="82" spans="2:34" x14ac:dyDescent="0.25">
      <c r="AH82" s="13"/>
    </row>
    <row r="83" spans="2:34" x14ac:dyDescent="0.25">
      <c r="AH83" s="13"/>
    </row>
    <row r="84" spans="2:34" x14ac:dyDescent="0.25">
      <c r="AH84" s="13"/>
    </row>
    <row r="85" spans="2:34" x14ac:dyDescent="0.25">
      <c r="AH85" s="13"/>
    </row>
    <row r="86" spans="2:34" x14ac:dyDescent="0.25">
      <c r="AH86" s="13"/>
    </row>
    <row r="87" spans="2:34" x14ac:dyDescent="0.25">
      <c r="AH87" s="13"/>
    </row>
    <row r="88" spans="2:34" x14ac:dyDescent="0.25">
      <c r="AH88" s="13"/>
    </row>
    <row r="89" spans="2:34" x14ac:dyDescent="0.25">
      <c r="AH89" s="13"/>
    </row>
    <row r="90" spans="2:34" x14ac:dyDescent="0.25">
      <c r="AH90" s="13"/>
    </row>
    <row r="91" spans="2:34" x14ac:dyDescent="0.25">
      <c r="AH91" s="13"/>
    </row>
    <row r="92" spans="2:34" x14ac:dyDescent="0.25">
      <c r="AH92" s="13"/>
    </row>
    <row r="93" spans="2:34" x14ac:dyDescent="0.25">
      <c r="AH93" s="13"/>
    </row>
    <row r="94" spans="2:34" ht="16.5" x14ac:dyDescent="0.25">
      <c r="B94" s="20"/>
      <c r="AH94" s="13"/>
    </row>
    <row r="95" spans="2:34" ht="16.5" x14ac:dyDescent="0.25">
      <c r="B95" s="20"/>
      <c r="AH95" s="13"/>
    </row>
    <row r="96" spans="2:34" ht="16.5" x14ac:dyDescent="0.25">
      <c r="B96" s="20"/>
      <c r="AH96" s="13"/>
    </row>
    <row r="97" spans="2:34" ht="16.5" x14ac:dyDescent="0.25">
      <c r="B97" s="20"/>
      <c r="AH97" s="13"/>
    </row>
    <row r="98" spans="2:34" ht="16.5" x14ac:dyDescent="0.25">
      <c r="B98" s="20"/>
      <c r="AH98" s="13"/>
    </row>
    <row r="99" spans="2:34" ht="16.5" x14ac:dyDescent="0.25">
      <c r="B99" s="20"/>
      <c r="AH99" s="13"/>
    </row>
    <row r="100" spans="2:34" ht="18.75" x14ac:dyDescent="0.25">
      <c r="B100" s="31"/>
      <c r="AH100" s="13"/>
    </row>
    <row r="101" spans="2:34" x14ac:dyDescent="0.25">
      <c r="AH101" s="13"/>
    </row>
    <row r="102" spans="2:34" x14ac:dyDescent="0.25">
      <c r="AH102" s="13"/>
    </row>
    <row r="103" spans="2:34" x14ac:dyDescent="0.25">
      <c r="AH103" s="13"/>
    </row>
    <row r="104" spans="2:34" x14ac:dyDescent="0.25">
      <c r="AH104" s="13"/>
    </row>
  </sheetData>
  <autoFilter ref="A8:AL80"/>
  <mergeCells count="24">
    <mergeCell ref="A4:L4"/>
    <mergeCell ref="A7:A8"/>
    <mergeCell ref="B7:B8"/>
    <mergeCell ref="C7:C8"/>
    <mergeCell ref="D7:D8"/>
    <mergeCell ref="E7:E8"/>
    <mergeCell ref="F7:F8"/>
    <mergeCell ref="G7:H7"/>
    <mergeCell ref="A2:O2"/>
    <mergeCell ref="A73:H73"/>
    <mergeCell ref="A80:D80"/>
    <mergeCell ref="O7:O8"/>
    <mergeCell ref="AC7:AC8"/>
    <mergeCell ref="A9:H9"/>
    <mergeCell ref="A65:H65"/>
    <mergeCell ref="A67:H67"/>
    <mergeCell ref="A69:H69"/>
    <mergeCell ref="I7:I8"/>
    <mergeCell ref="J7:J8"/>
    <mergeCell ref="K7:K8"/>
    <mergeCell ref="L7:L8"/>
    <mergeCell ref="M7:M8"/>
    <mergeCell ref="N7:N8"/>
    <mergeCell ref="A3:O3"/>
  </mergeCells>
  <conditionalFormatting sqref="B1:B1048576">
    <cfRule type="duplicateValues" dxfId="89" priority="1"/>
  </conditionalFormatting>
  <conditionalFormatting sqref="B24">
    <cfRule type="duplicateValues" dxfId="88" priority="34"/>
  </conditionalFormatting>
  <conditionalFormatting sqref="B34">
    <cfRule type="duplicateValues" dxfId="87" priority="35"/>
  </conditionalFormatting>
  <conditionalFormatting sqref="B35">
    <cfRule type="duplicateValues" dxfId="86" priority="37"/>
  </conditionalFormatting>
  <conditionalFormatting sqref="B36">
    <cfRule type="duplicateValues" dxfId="85" priority="36"/>
  </conditionalFormatting>
  <conditionalFormatting sqref="B37:B39 B17:B23 B25:B31">
    <cfRule type="duplicateValues" dxfId="84" priority="38"/>
  </conditionalFormatting>
  <conditionalFormatting sqref="B43:B44">
    <cfRule type="duplicateValues" dxfId="83" priority="41"/>
  </conditionalFormatting>
  <conditionalFormatting sqref="B49:B64">
    <cfRule type="duplicateValues" dxfId="82" priority="47"/>
  </conditionalFormatting>
  <conditionalFormatting sqref="B65:B79 B1 B4:B48 B81:B93 B101:B118">
    <cfRule type="duplicateValues" dxfId="81" priority="46"/>
  </conditionalFormatting>
  <conditionalFormatting sqref="B77 B32:B33">
    <cfRule type="duplicateValues" dxfId="80" priority="42"/>
  </conditionalFormatting>
  <conditionalFormatting sqref="B77 B35:B39 B17:B23 B25:B33">
    <cfRule type="duplicateValues" dxfId="79" priority="40"/>
  </conditionalFormatting>
  <conditionalFormatting sqref="B77 B37:B39 B17:B23 B35 B25:B33">
    <cfRule type="duplicateValues" dxfId="78" priority="39"/>
  </conditionalFormatting>
  <conditionalFormatting sqref="B78 B42">
    <cfRule type="duplicateValues" dxfId="77" priority="43"/>
  </conditionalFormatting>
  <conditionalFormatting sqref="B79">
    <cfRule type="duplicateValues" dxfId="76" priority="25"/>
  </conditionalFormatting>
  <conditionalFormatting sqref="B101:B118 B1 B3:B93">
    <cfRule type="duplicateValues" dxfId="75" priority="61"/>
  </conditionalFormatting>
  <conditionalFormatting sqref="B101:B1048576 B1 B3:B93">
    <cfRule type="duplicateValues" dxfId="74" priority="3"/>
  </conditionalFormatting>
  <conditionalFormatting sqref="B101:B1048576 B1:B93">
    <cfRule type="duplicateValues" dxfId="73" priority="2"/>
  </conditionalFormatting>
  <conditionalFormatting sqref="C24">
    <cfRule type="duplicateValues" dxfId="72" priority="32"/>
  </conditionalFormatting>
  <conditionalFormatting sqref="C34">
    <cfRule type="duplicateValues" dxfId="71" priority="33"/>
  </conditionalFormatting>
  <conditionalFormatting sqref="J24">
    <cfRule type="duplicateValues" dxfId="70" priority="30"/>
  </conditionalFormatting>
  <conditionalFormatting sqref="J34">
    <cfRule type="duplicateValues" dxfId="69" priority="31"/>
  </conditionalFormatting>
  <conditionalFormatting sqref="K24">
    <cfRule type="duplicateValues" dxfId="68" priority="28"/>
  </conditionalFormatting>
  <conditionalFormatting sqref="K25">
    <cfRule type="duplicateValues" dxfId="67" priority="26"/>
  </conditionalFormatting>
  <conditionalFormatting sqref="K34">
    <cfRule type="duplicateValues" dxfId="66" priority="29"/>
  </conditionalFormatting>
  <conditionalFormatting sqref="K36">
    <cfRule type="duplicateValues" dxfId="65" priority="27"/>
  </conditionalFormatting>
  <printOptions horizontalCentered="1"/>
  <pageMargins left="0.70866141732283472" right="0.70866141732283472" top="0.74803149606299213" bottom="0.74803149606299213" header="0.31496062992125984" footer="0.31496062992125984"/>
  <pageSetup paperSize="9" scale="49" fitToHeight="0" orientation="landscape" r:id="rId1"/>
  <headerFooter differentFirst="1">
    <oddHeader>&amp;C&amp;P</oddHeader>
  </headerFooter>
  <rowBreaks count="7" manualBreakCount="7">
    <brk id="11" max="14" man="1"/>
    <brk id="14" max="14" man="1"/>
    <brk id="32" max="14" man="1"/>
    <brk id="56" max="14" man="1"/>
    <brk id="62" max="14" man="1"/>
    <brk id="68" max="14" man="1"/>
    <brk id="72"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79"/>
  <sheetViews>
    <sheetView tabSelected="1" zoomScale="70" zoomScaleNormal="70" zoomScaleSheetLayoutView="55" workbookViewId="0">
      <pane xSplit="10" ySplit="6" topLeftCell="K54" activePane="bottomRight" state="frozen"/>
      <selection pane="topRight" activeCell="K1" sqref="K1"/>
      <selection pane="bottomLeft" activeCell="A7" sqref="A7"/>
      <selection pane="bottomRight" activeCell="A3" sqref="A3:P3"/>
    </sheetView>
  </sheetViews>
  <sheetFormatPr defaultColWidth="8.85546875" defaultRowHeight="17.25" x14ac:dyDescent="0.3"/>
  <cols>
    <col min="1" max="1" width="6.7109375" style="91" customWidth="1"/>
    <col min="2" max="2" width="11.28515625" style="92" customWidth="1"/>
    <col min="3" max="3" width="10.5703125" style="92" customWidth="1"/>
    <col min="4" max="4" width="10.85546875" style="91" customWidth="1"/>
    <col min="5" max="5" width="11.5703125" style="91" customWidth="1"/>
    <col min="6" max="6" width="10.85546875" style="91" customWidth="1"/>
    <col min="7" max="7" width="6.85546875" style="91" customWidth="1"/>
    <col min="8" max="8" width="9.140625" style="91" customWidth="1"/>
    <col min="9" max="9" width="15.7109375" style="91" customWidth="1"/>
    <col min="10" max="10" width="20.28515625" style="93" customWidth="1"/>
    <col min="11" max="11" width="68.42578125" style="60" customWidth="1"/>
    <col min="12" max="12" width="10.28515625" style="1" customWidth="1"/>
    <col min="13" max="13" width="49.85546875" style="1" customWidth="1"/>
    <col min="14" max="14" width="18.7109375" style="1" customWidth="1"/>
    <col min="15" max="15" width="18.7109375" style="4" customWidth="1"/>
    <col min="16" max="16" width="18.7109375" style="1" customWidth="1"/>
    <col min="17" max="16384" width="8.85546875" style="3"/>
  </cols>
  <sheetData>
    <row r="1" spans="1:16" ht="19.899999999999999" customHeight="1" x14ac:dyDescent="0.25">
      <c r="A1" s="164" t="s">
        <v>0</v>
      </c>
      <c r="B1" s="164"/>
      <c r="C1" s="164"/>
      <c r="D1" s="164"/>
      <c r="E1" s="164"/>
      <c r="F1" s="164"/>
      <c r="G1" s="164"/>
      <c r="H1" s="164"/>
      <c r="I1" s="164"/>
      <c r="J1" s="164"/>
      <c r="K1" s="164"/>
      <c r="L1" s="164"/>
      <c r="M1" s="164"/>
      <c r="N1" s="164"/>
      <c r="O1" s="164"/>
      <c r="P1" s="164"/>
    </row>
    <row r="2" spans="1:16" ht="27.75" customHeight="1" x14ac:dyDescent="0.25">
      <c r="A2" s="164" t="s">
        <v>379</v>
      </c>
      <c r="B2" s="164"/>
      <c r="C2" s="164"/>
      <c r="D2" s="164"/>
      <c r="E2" s="164"/>
      <c r="F2" s="164"/>
      <c r="G2" s="164"/>
      <c r="H2" s="164"/>
      <c r="I2" s="164"/>
      <c r="J2" s="164"/>
      <c r="K2" s="164"/>
      <c r="L2" s="164"/>
      <c r="M2" s="164"/>
      <c r="N2" s="164"/>
      <c r="O2" s="164"/>
      <c r="P2" s="164"/>
    </row>
    <row r="3" spans="1:16" ht="27.75" customHeight="1" x14ac:dyDescent="0.25">
      <c r="A3" s="163" t="s">
        <v>648</v>
      </c>
      <c r="B3" s="163"/>
      <c r="C3" s="163"/>
      <c r="D3" s="163"/>
      <c r="E3" s="163"/>
      <c r="F3" s="163"/>
      <c r="G3" s="163"/>
      <c r="H3" s="163"/>
      <c r="I3" s="163"/>
      <c r="J3" s="163"/>
      <c r="K3" s="163"/>
      <c r="L3" s="163"/>
      <c r="M3" s="163"/>
      <c r="N3" s="163"/>
      <c r="O3" s="163"/>
      <c r="P3" s="163"/>
    </row>
    <row r="4" spans="1:16" ht="12" customHeight="1" x14ac:dyDescent="0.3">
      <c r="L4" s="7"/>
    </row>
    <row r="5" spans="1:16" ht="34.5" customHeight="1" x14ac:dyDescent="0.25">
      <c r="A5" s="157" t="s">
        <v>1</v>
      </c>
      <c r="B5" s="157" t="s">
        <v>2</v>
      </c>
      <c r="C5" s="157" t="s">
        <v>3</v>
      </c>
      <c r="D5" s="157" t="s">
        <v>4</v>
      </c>
      <c r="E5" s="155" t="s">
        <v>5</v>
      </c>
      <c r="F5" s="155" t="s">
        <v>6</v>
      </c>
      <c r="G5" s="161" t="s">
        <v>7</v>
      </c>
      <c r="H5" s="162"/>
      <c r="I5" s="155" t="s">
        <v>8</v>
      </c>
      <c r="J5" s="157" t="s">
        <v>9</v>
      </c>
      <c r="K5" s="142" t="s">
        <v>10</v>
      </c>
      <c r="L5" s="145" t="s">
        <v>11</v>
      </c>
      <c r="M5" s="142" t="s">
        <v>12</v>
      </c>
      <c r="N5" s="142" t="s">
        <v>14</v>
      </c>
      <c r="O5" s="142" t="s">
        <v>515</v>
      </c>
      <c r="P5" s="142" t="s">
        <v>528</v>
      </c>
    </row>
    <row r="6" spans="1:16" ht="63" customHeight="1" x14ac:dyDescent="0.25">
      <c r="A6" s="157"/>
      <c r="B6" s="157"/>
      <c r="C6" s="157"/>
      <c r="D6" s="157"/>
      <c r="E6" s="156"/>
      <c r="F6" s="156"/>
      <c r="G6" s="95" t="s">
        <v>309</v>
      </c>
      <c r="H6" s="95" t="s">
        <v>310</v>
      </c>
      <c r="I6" s="156"/>
      <c r="J6" s="157"/>
      <c r="K6" s="143"/>
      <c r="L6" s="145"/>
      <c r="M6" s="143"/>
      <c r="N6" s="143"/>
      <c r="O6" s="143"/>
      <c r="P6" s="143"/>
    </row>
    <row r="7" spans="1:16" s="13" customFormat="1" ht="15" customHeight="1" x14ac:dyDescent="0.25">
      <c r="A7" s="158" t="s">
        <v>377</v>
      </c>
      <c r="B7" s="159"/>
      <c r="C7" s="159"/>
      <c r="D7" s="159"/>
      <c r="E7" s="159"/>
      <c r="F7" s="159"/>
      <c r="G7" s="159"/>
      <c r="H7" s="159"/>
      <c r="I7" s="160"/>
      <c r="J7" s="96"/>
      <c r="K7" s="12"/>
      <c r="L7" s="11"/>
      <c r="M7" s="11"/>
      <c r="N7" s="11"/>
      <c r="O7" s="11"/>
      <c r="P7" s="11"/>
    </row>
    <row r="8" spans="1:16" s="13" customFormat="1" ht="285" customHeight="1" x14ac:dyDescent="0.25">
      <c r="A8" s="97">
        <v>1</v>
      </c>
      <c r="B8" s="97" t="s">
        <v>21</v>
      </c>
      <c r="C8" s="97" t="s">
        <v>22</v>
      </c>
      <c r="D8" s="97">
        <v>173.17</v>
      </c>
      <c r="E8" s="98">
        <v>15250</v>
      </c>
      <c r="F8" s="97" t="str">
        <f>L8</f>
        <v>x</v>
      </c>
      <c r="G8" s="97" t="s">
        <v>23</v>
      </c>
      <c r="H8" s="97"/>
      <c r="I8" s="97" t="s">
        <v>24</v>
      </c>
      <c r="J8" s="99" t="s">
        <v>25</v>
      </c>
      <c r="K8" s="16" t="s">
        <v>643</v>
      </c>
      <c r="L8" s="14" t="s">
        <v>23</v>
      </c>
      <c r="M8" s="109" t="s">
        <v>415</v>
      </c>
      <c r="N8" s="99" t="s">
        <v>516</v>
      </c>
      <c r="O8" s="99" t="s">
        <v>473</v>
      </c>
      <c r="P8" s="99" t="s">
        <v>531</v>
      </c>
    </row>
    <row r="9" spans="1:16" s="13" customFormat="1" ht="277.5" customHeight="1" x14ac:dyDescent="0.25">
      <c r="A9" s="97">
        <f>+A8+1</f>
        <v>2</v>
      </c>
      <c r="B9" s="97" t="s">
        <v>41</v>
      </c>
      <c r="C9" s="97" t="s">
        <v>42</v>
      </c>
      <c r="D9" s="97">
        <v>37.1</v>
      </c>
      <c r="E9" s="98">
        <v>14100</v>
      </c>
      <c r="F9" s="97" t="s">
        <v>23</v>
      </c>
      <c r="G9" s="97" t="s">
        <v>23</v>
      </c>
      <c r="H9" s="97"/>
      <c r="I9" s="97" t="s">
        <v>24</v>
      </c>
      <c r="J9" s="99" t="s">
        <v>25</v>
      </c>
      <c r="K9" s="16" t="s">
        <v>644</v>
      </c>
      <c r="L9" s="14" t="s">
        <v>23</v>
      </c>
      <c r="M9" s="109" t="s">
        <v>414</v>
      </c>
      <c r="N9" s="18" t="s">
        <v>517</v>
      </c>
      <c r="O9" s="18" t="s">
        <v>474</v>
      </c>
      <c r="P9" s="99" t="s">
        <v>531</v>
      </c>
    </row>
    <row r="10" spans="1:16" s="13" customFormat="1" ht="330" x14ac:dyDescent="0.25">
      <c r="A10" s="97">
        <f t="shared" ref="A10:A25" si="0">+A9+1</f>
        <v>3</v>
      </c>
      <c r="B10" s="97" t="s">
        <v>35</v>
      </c>
      <c r="C10" s="97" t="s">
        <v>36</v>
      </c>
      <c r="D10" s="97">
        <v>58</v>
      </c>
      <c r="E10" s="98">
        <v>17767</v>
      </c>
      <c r="F10" s="97" t="s">
        <v>23</v>
      </c>
      <c r="G10" s="97" t="s">
        <v>23</v>
      </c>
      <c r="H10" s="97"/>
      <c r="I10" s="97" t="s">
        <v>24</v>
      </c>
      <c r="J10" s="99" t="s">
        <v>37</v>
      </c>
      <c r="K10" s="16" t="s">
        <v>645</v>
      </c>
      <c r="L10" s="14" t="s">
        <v>23</v>
      </c>
      <c r="M10" s="109" t="s">
        <v>418</v>
      </c>
      <c r="N10" s="18" t="s">
        <v>308</v>
      </c>
      <c r="O10" s="18" t="s">
        <v>475</v>
      </c>
      <c r="P10" s="99" t="s">
        <v>531</v>
      </c>
    </row>
    <row r="11" spans="1:16" ht="409.6" customHeight="1" x14ac:dyDescent="0.25">
      <c r="A11" s="97">
        <f t="shared" si="0"/>
        <v>4</v>
      </c>
      <c r="B11" s="97" t="s">
        <v>453</v>
      </c>
      <c r="C11" s="97" t="s">
        <v>104</v>
      </c>
      <c r="D11" s="100">
        <v>99.8</v>
      </c>
      <c r="E11" s="100">
        <v>1.3560000000000001</v>
      </c>
      <c r="F11" s="100" t="s">
        <v>23</v>
      </c>
      <c r="G11" s="100" t="s">
        <v>23</v>
      </c>
      <c r="H11" s="100"/>
      <c r="I11" s="97" t="s">
        <v>24</v>
      </c>
      <c r="J11" s="97" t="s">
        <v>105</v>
      </c>
      <c r="K11" s="16" t="s">
        <v>106</v>
      </c>
      <c r="L11" s="82" t="s">
        <v>23</v>
      </c>
      <c r="M11" s="109" t="s">
        <v>454</v>
      </c>
      <c r="N11" s="14" t="s">
        <v>416</v>
      </c>
      <c r="O11" s="14" t="s">
        <v>465</v>
      </c>
      <c r="P11" s="99" t="s">
        <v>531</v>
      </c>
    </row>
    <row r="12" spans="1:16" ht="268.5" customHeight="1" x14ac:dyDescent="0.25">
      <c r="A12" s="97">
        <f t="shared" si="0"/>
        <v>5</v>
      </c>
      <c r="B12" s="97" t="s">
        <v>420</v>
      </c>
      <c r="C12" s="97" t="s">
        <v>275</v>
      </c>
      <c r="D12" s="100">
        <v>87.11</v>
      </c>
      <c r="E12" s="100">
        <v>940</v>
      </c>
      <c r="F12" s="100" t="s">
        <v>23</v>
      </c>
      <c r="G12" s="100" t="s">
        <v>23</v>
      </c>
      <c r="H12" s="100"/>
      <c r="I12" s="97" t="s">
        <v>24</v>
      </c>
      <c r="J12" s="97" t="s">
        <v>277</v>
      </c>
      <c r="K12" s="36" t="s">
        <v>413</v>
      </c>
      <c r="L12" s="14" t="s">
        <v>23</v>
      </c>
      <c r="M12" s="16" t="s">
        <v>419</v>
      </c>
      <c r="N12" s="14" t="s">
        <v>421</v>
      </c>
      <c r="O12" s="14" t="s">
        <v>466</v>
      </c>
      <c r="P12" s="99" t="s">
        <v>531</v>
      </c>
    </row>
    <row r="13" spans="1:16" ht="268.5" customHeight="1" x14ac:dyDescent="0.25">
      <c r="A13" s="97">
        <f t="shared" si="0"/>
        <v>6</v>
      </c>
      <c r="B13" s="97" t="s">
        <v>417</v>
      </c>
      <c r="C13" s="97" t="s">
        <v>136</v>
      </c>
      <c r="D13" s="100">
        <v>47.39</v>
      </c>
      <c r="E13" s="100">
        <v>481</v>
      </c>
      <c r="F13" s="100" t="s">
        <v>23</v>
      </c>
      <c r="G13" s="100" t="s">
        <v>23</v>
      </c>
      <c r="H13" s="100"/>
      <c r="I13" s="97" t="s">
        <v>24</v>
      </c>
      <c r="J13" s="97" t="s">
        <v>105</v>
      </c>
      <c r="K13" s="16" t="s">
        <v>312</v>
      </c>
      <c r="L13" s="82" t="s">
        <v>23</v>
      </c>
      <c r="M13" s="16" t="s">
        <v>455</v>
      </c>
      <c r="N13" s="82"/>
      <c r="O13" s="14" t="s">
        <v>467</v>
      </c>
      <c r="P13" s="99" t="s">
        <v>531</v>
      </c>
    </row>
    <row r="14" spans="1:16" s="13" customFormat="1" ht="368.25" customHeight="1" x14ac:dyDescent="0.25">
      <c r="A14" s="97">
        <f t="shared" si="0"/>
        <v>7</v>
      </c>
      <c r="B14" s="97" t="s">
        <v>295</v>
      </c>
      <c r="C14" s="97" t="s">
        <v>296</v>
      </c>
      <c r="D14" s="97">
        <v>124.6</v>
      </c>
      <c r="E14" s="98"/>
      <c r="F14" s="97" t="s">
        <v>23</v>
      </c>
      <c r="G14" s="97" t="s">
        <v>23</v>
      </c>
      <c r="H14" s="97"/>
      <c r="I14" s="97" t="s">
        <v>24</v>
      </c>
      <c r="J14" s="99" t="s">
        <v>25</v>
      </c>
      <c r="K14" s="16" t="s">
        <v>311</v>
      </c>
      <c r="L14" s="14" t="s">
        <v>23</v>
      </c>
      <c r="M14" s="109" t="s">
        <v>418</v>
      </c>
      <c r="N14" s="18"/>
      <c r="O14" s="18" t="s">
        <v>476</v>
      </c>
      <c r="P14" s="99" t="s">
        <v>531</v>
      </c>
    </row>
    <row r="15" spans="1:16" ht="236.25" x14ac:dyDescent="0.25">
      <c r="A15" s="97">
        <f t="shared" si="0"/>
        <v>8</v>
      </c>
      <c r="B15" s="97" t="s">
        <v>422</v>
      </c>
      <c r="C15" s="97" t="s">
        <v>140</v>
      </c>
      <c r="D15" s="100">
        <v>35.58</v>
      </c>
      <c r="E15" s="100">
        <v>380</v>
      </c>
      <c r="F15" s="100" t="s">
        <v>23</v>
      </c>
      <c r="G15" s="100" t="s">
        <v>23</v>
      </c>
      <c r="H15" s="100"/>
      <c r="I15" s="97" t="s">
        <v>24</v>
      </c>
      <c r="J15" s="97" t="s">
        <v>105</v>
      </c>
      <c r="K15" s="16" t="s">
        <v>396</v>
      </c>
      <c r="L15" s="82" t="s">
        <v>23</v>
      </c>
      <c r="M15" s="109" t="s">
        <v>423</v>
      </c>
      <c r="N15" s="14" t="s">
        <v>424</v>
      </c>
      <c r="O15" s="14" t="s">
        <v>468</v>
      </c>
      <c r="P15" s="99" t="s">
        <v>531</v>
      </c>
    </row>
    <row r="16" spans="1:16" ht="186" customHeight="1" x14ac:dyDescent="0.25">
      <c r="A16" s="97">
        <f t="shared" si="0"/>
        <v>9</v>
      </c>
      <c r="B16" s="97" t="s">
        <v>283</v>
      </c>
      <c r="C16" s="97" t="s">
        <v>286</v>
      </c>
      <c r="D16" s="100">
        <v>39.6</v>
      </c>
      <c r="E16" s="100">
        <v>180</v>
      </c>
      <c r="F16" s="100" t="s">
        <v>23</v>
      </c>
      <c r="G16" s="100" t="s">
        <v>23</v>
      </c>
      <c r="H16" s="100"/>
      <c r="I16" s="97" t="s">
        <v>24</v>
      </c>
      <c r="J16" s="97" t="s">
        <v>289</v>
      </c>
      <c r="K16" s="16" t="s">
        <v>412</v>
      </c>
      <c r="L16" s="14" t="s">
        <v>23</v>
      </c>
      <c r="M16" s="109" t="s">
        <v>425</v>
      </c>
      <c r="N16" s="14"/>
      <c r="O16" s="14" t="s">
        <v>477</v>
      </c>
      <c r="P16" s="99" t="s">
        <v>531</v>
      </c>
    </row>
    <row r="17" spans="1:16" ht="236.25" x14ac:dyDescent="0.25">
      <c r="A17" s="97">
        <f t="shared" si="0"/>
        <v>10</v>
      </c>
      <c r="B17" s="97" t="s">
        <v>328</v>
      </c>
      <c r="C17" s="97" t="s">
        <v>114</v>
      </c>
      <c r="D17" s="101">
        <v>14.2273</v>
      </c>
      <c r="E17" s="102" t="s">
        <v>115</v>
      </c>
      <c r="F17" s="100" t="s">
        <v>23</v>
      </c>
      <c r="G17" s="100" t="s">
        <v>23</v>
      </c>
      <c r="H17" s="100"/>
      <c r="I17" s="97" t="s">
        <v>24</v>
      </c>
      <c r="J17" s="97" t="s">
        <v>110</v>
      </c>
      <c r="K17" s="36" t="s">
        <v>397</v>
      </c>
      <c r="L17" s="82" t="s">
        <v>23</v>
      </c>
      <c r="M17" s="109" t="s">
        <v>426</v>
      </c>
      <c r="N17" s="14"/>
      <c r="O17" s="14" t="s">
        <v>478</v>
      </c>
      <c r="P17" s="99" t="s">
        <v>531</v>
      </c>
    </row>
    <row r="18" spans="1:16" ht="220.5" x14ac:dyDescent="0.25">
      <c r="A18" s="97">
        <f t="shared" si="0"/>
        <v>11</v>
      </c>
      <c r="B18" s="97" t="s">
        <v>285</v>
      </c>
      <c r="C18" s="97" t="s">
        <v>288</v>
      </c>
      <c r="D18" s="118">
        <v>20</v>
      </c>
      <c r="E18" s="100"/>
      <c r="F18" s="100" t="s">
        <v>23</v>
      </c>
      <c r="G18" s="100"/>
      <c r="H18" s="100"/>
      <c r="I18" s="97" t="s">
        <v>24</v>
      </c>
      <c r="J18" s="97" t="s">
        <v>289</v>
      </c>
      <c r="K18" s="112" t="s">
        <v>398</v>
      </c>
      <c r="L18" s="82" t="s">
        <v>23</v>
      </c>
      <c r="M18" s="109" t="s">
        <v>427</v>
      </c>
      <c r="N18" s="18" t="s">
        <v>518</v>
      </c>
      <c r="O18" s="18" t="s">
        <v>479</v>
      </c>
      <c r="P18" s="99" t="s">
        <v>531</v>
      </c>
    </row>
    <row r="19" spans="1:16" ht="283.5" x14ac:dyDescent="0.25">
      <c r="A19" s="97">
        <f t="shared" si="0"/>
        <v>12</v>
      </c>
      <c r="B19" s="97" t="s">
        <v>158</v>
      </c>
      <c r="C19" s="97" t="s">
        <v>159</v>
      </c>
      <c r="D19" s="100">
        <v>22.8</v>
      </c>
      <c r="E19" s="105">
        <v>2200</v>
      </c>
      <c r="F19" s="100" t="s">
        <v>23</v>
      </c>
      <c r="G19" s="100" t="s">
        <v>23</v>
      </c>
      <c r="H19" s="100"/>
      <c r="I19" s="97" t="s">
        <v>24</v>
      </c>
      <c r="J19" s="97" t="s">
        <v>339</v>
      </c>
      <c r="K19" s="110" t="s">
        <v>456</v>
      </c>
      <c r="L19" s="82" t="s">
        <v>23</v>
      </c>
      <c r="M19" s="109" t="s">
        <v>428</v>
      </c>
      <c r="N19" s="14"/>
      <c r="O19" s="14" t="s">
        <v>480</v>
      </c>
      <c r="P19" s="14" t="s">
        <v>529</v>
      </c>
    </row>
    <row r="20" spans="1:16" ht="268.89999999999998" customHeight="1" x14ac:dyDescent="0.25">
      <c r="A20" s="97">
        <f t="shared" si="0"/>
        <v>13</v>
      </c>
      <c r="B20" s="97" t="s">
        <v>153</v>
      </c>
      <c r="C20" s="97" t="s">
        <v>154</v>
      </c>
      <c r="D20" s="100">
        <v>15.26</v>
      </c>
      <c r="E20" s="105">
        <v>1500</v>
      </c>
      <c r="F20" s="100" t="s">
        <v>23</v>
      </c>
      <c r="G20" s="100" t="s">
        <v>23</v>
      </c>
      <c r="H20" s="100"/>
      <c r="I20" s="97" t="s">
        <v>24</v>
      </c>
      <c r="J20" s="97" t="s">
        <v>339</v>
      </c>
      <c r="K20" s="110" t="s">
        <v>456</v>
      </c>
      <c r="L20" s="82" t="s">
        <v>23</v>
      </c>
      <c r="M20" s="109" t="s">
        <v>428</v>
      </c>
      <c r="N20" s="14" t="s">
        <v>519</v>
      </c>
      <c r="O20" s="14" t="s">
        <v>481</v>
      </c>
      <c r="P20" s="14" t="s">
        <v>529</v>
      </c>
    </row>
    <row r="21" spans="1:16" ht="283.5" x14ac:dyDescent="0.25">
      <c r="A21" s="97">
        <f t="shared" si="0"/>
        <v>14</v>
      </c>
      <c r="B21" s="97" t="s">
        <v>469</v>
      </c>
      <c r="C21" s="97" t="s">
        <v>48</v>
      </c>
      <c r="D21" s="111">
        <v>17.5</v>
      </c>
      <c r="E21" s="100">
        <v>1835</v>
      </c>
      <c r="F21" s="100" t="s">
        <v>23</v>
      </c>
      <c r="G21" s="100" t="s">
        <v>23</v>
      </c>
      <c r="H21" s="100" t="s">
        <v>23</v>
      </c>
      <c r="I21" s="97" t="s">
        <v>338</v>
      </c>
      <c r="J21" s="97" t="s">
        <v>45</v>
      </c>
      <c r="K21" s="112" t="s">
        <v>429</v>
      </c>
      <c r="L21" s="82" t="s">
        <v>23</v>
      </c>
      <c r="M21" s="109" t="s">
        <v>428</v>
      </c>
      <c r="N21" s="18" t="s">
        <v>470</v>
      </c>
      <c r="O21" s="18" t="s">
        <v>482</v>
      </c>
      <c r="P21" s="18" t="s">
        <v>529</v>
      </c>
    </row>
    <row r="22" spans="1:16" ht="330" customHeight="1" x14ac:dyDescent="0.25">
      <c r="A22" s="97">
        <f t="shared" si="0"/>
        <v>15</v>
      </c>
      <c r="B22" s="97" t="s">
        <v>471</v>
      </c>
      <c r="C22" s="97" t="s">
        <v>161</v>
      </c>
      <c r="D22" s="97">
        <v>7.35</v>
      </c>
      <c r="E22" s="98">
        <v>1500</v>
      </c>
      <c r="F22" s="94" t="s">
        <v>23</v>
      </c>
      <c r="G22" s="97" t="s">
        <v>23</v>
      </c>
      <c r="H22" s="97"/>
      <c r="I22" s="97" t="s">
        <v>162</v>
      </c>
      <c r="J22" s="99" t="s">
        <v>163</v>
      </c>
      <c r="K22" s="16" t="s">
        <v>399</v>
      </c>
      <c r="L22" s="14" t="s">
        <v>23</v>
      </c>
      <c r="M22" s="109" t="s">
        <v>430</v>
      </c>
      <c r="N22" s="18" t="s">
        <v>331</v>
      </c>
      <c r="O22" s="18" t="s">
        <v>483</v>
      </c>
      <c r="P22" s="99" t="s">
        <v>531</v>
      </c>
    </row>
    <row r="23" spans="1:16" ht="294" customHeight="1" x14ac:dyDescent="0.25">
      <c r="A23" s="97">
        <f t="shared" si="0"/>
        <v>16</v>
      </c>
      <c r="B23" s="97" t="s">
        <v>167</v>
      </c>
      <c r="C23" s="97" t="s">
        <v>168</v>
      </c>
      <c r="D23" s="97">
        <v>4.84</v>
      </c>
      <c r="E23" s="97">
        <v>200</v>
      </c>
      <c r="F23" s="94" t="s">
        <v>169</v>
      </c>
      <c r="G23" s="97" t="s">
        <v>23</v>
      </c>
      <c r="H23" s="94"/>
      <c r="I23" s="97" t="s">
        <v>162</v>
      </c>
      <c r="J23" s="99" t="s">
        <v>163</v>
      </c>
      <c r="K23" s="16" t="s">
        <v>313</v>
      </c>
      <c r="L23" s="14" t="s">
        <v>23</v>
      </c>
      <c r="M23" s="16" t="s">
        <v>431</v>
      </c>
      <c r="N23" s="18"/>
      <c r="O23" s="18" t="s">
        <v>484</v>
      </c>
      <c r="P23" s="99" t="s">
        <v>531</v>
      </c>
    </row>
    <row r="24" spans="1:16" s="13" customFormat="1" ht="225" x14ac:dyDescent="0.25">
      <c r="A24" s="97">
        <f t="shared" si="0"/>
        <v>17</v>
      </c>
      <c r="B24" s="97" t="s">
        <v>432</v>
      </c>
      <c r="C24" s="97" t="s">
        <v>52</v>
      </c>
      <c r="D24" s="97">
        <v>1.75</v>
      </c>
      <c r="E24" s="97">
        <v>39</v>
      </c>
      <c r="F24" s="97" t="s">
        <v>23</v>
      </c>
      <c r="G24" s="97" t="s">
        <v>23</v>
      </c>
      <c r="H24" s="97"/>
      <c r="I24" s="97" t="s">
        <v>338</v>
      </c>
      <c r="J24" s="97" t="s">
        <v>54</v>
      </c>
      <c r="K24" s="16" t="s">
        <v>640</v>
      </c>
      <c r="L24" s="14" t="s">
        <v>23</v>
      </c>
      <c r="M24" s="16" t="s">
        <v>433</v>
      </c>
      <c r="N24" s="14" t="s">
        <v>520</v>
      </c>
      <c r="O24" s="14" t="s">
        <v>472</v>
      </c>
      <c r="P24" s="14" t="s">
        <v>530</v>
      </c>
    </row>
    <row r="25" spans="1:16" ht="300" customHeight="1" x14ac:dyDescent="0.25">
      <c r="A25" s="97">
        <f t="shared" si="0"/>
        <v>18</v>
      </c>
      <c r="B25" s="97" t="s">
        <v>225</v>
      </c>
      <c r="C25" s="97" t="s">
        <v>226</v>
      </c>
      <c r="D25" s="111">
        <v>5</v>
      </c>
      <c r="E25" s="100">
        <v>25</v>
      </c>
      <c r="F25" s="100" t="s">
        <v>23</v>
      </c>
      <c r="G25" s="100" t="s">
        <v>23</v>
      </c>
      <c r="H25" s="100"/>
      <c r="I25" s="97" t="s">
        <v>338</v>
      </c>
      <c r="J25" s="97" t="s">
        <v>227</v>
      </c>
      <c r="K25" s="112" t="s">
        <v>400</v>
      </c>
      <c r="L25" s="82" t="s">
        <v>23</v>
      </c>
      <c r="M25" s="16" t="s">
        <v>434</v>
      </c>
      <c r="N25" s="14"/>
      <c r="O25" s="14" t="s">
        <v>485</v>
      </c>
      <c r="P25" s="99" t="s">
        <v>531</v>
      </c>
    </row>
    <row r="26" spans="1:16" s="13" customFormat="1" ht="16.5" x14ac:dyDescent="0.25">
      <c r="A26" s="149" t="s">
        <v>384</v>
      </c>
      <c r="B26" s="150"/>
      <c r="C26" s="150"/>
      <c r="D26" s="150"/>
      <c r="E26" s="150"/>
      <c r="F26" s="150"/>
      <c r="G26" s="150"/>
      <c r="H26" s="151"/>
      <c r="I26" s="96"/>
      <c r="J26" s="96"/>
      <c r="K26" s="12"/>
      <c r="L26" s="11"/>
      <c r="M26" s="11"/>
      <c r="N26" s="11"/>
      <c r="O26" s="11"/>
      <c r="P26" s="11"/>
    </row>
    <row r="27" spans="1:16" s="13" customFormat="1" ht="251.25" customHeight="1" x14ac:dyDescent="0.25">
      <c r="A27" s="97">
        <f>+A25+1</f>
        <v>19</v>
      </c>
      <c r="B27" s="97" t="s">
        <v>180</v>
      </c>
      <c r="C27" s="97" t="s">
        <v>181</v>
      </c>
      <c r="D27" s="97">
        <v>31</v>
      </c>
      <c r="E27" s="97">
        <v>850</v>
      </c>
      <c r="F27" s="97" t="s">
        <v>23</v>
      </c>
      <c r="G27" s="97" t="s">
        <v>182</v>
      </c>
      <c r="H27" s="97"/>
      <c r="I27" s="97" t="s">
        <v>183</v>
      </c>
      <c r="J27" s="99" t="s">
        <v>184</v>
      </c>
      <c r="K27" s="16" t="s">
        <v>401</v>
      </c>
      <c r="L27" s="14" t="s">
        <v>23</v>
      </c>
      <c r="M27" s="16" t="s">
        <v>435</v>
      </c>
      <c r="N27" s="18"/>
      <c r="O27" s="18" t="s">
        <v>486</v>
      </c>
      <c r="P27" s="99" t="s">
        <v>531</v>
      </c>
    </row>
    <row r="28" spans="1:16" ht="315" x14ac:dyDescent="0.25">
      <c r="A28" s="97">
        <f>+A27+1</f>
        <v>20</v>
      </c>
      <c r="B28" s="97" t="s">
        <v>314</v>
      </c>
      <c r="C28" s="97" t="s">
        <v>315</v>
      </c>
      <c r="D28" s="100">
        <v>19.463000000000001</v>
      </c>
      <c r="E28" s="100">
        <v>300</v>
      </c>
      <c r="F28" s="100" t="s">
        <v>23</v>
      </c>
      <c r="G28" s="97" t="s">
        <v>316</v>
      </c>
      <c r="H28" s="100"/>
      <c r="I28" s="97" t="s">
        <v>183</v>
      </c>
      <c r="J28" s="97" t="s">
        <v>317</v>
      </c>
      <c r="K28" s="16" t="s">
        <v>318</v>
      </c>
      <c r="L28" s="82" t="s">
        <v>23</v>
      </c>
      <c r="M28" s="109" t="s">
        <v>436</v>
      </c>
      <c r="N28" s="18"/>
      <c r="O28" s="18" t="s">
        <v>487</v>
      </c>
      <c r="P28" s="99" t="s">
        <v>531</v>
      </c>
    </row>
    <row r="29" spans="1:16" ht="120" x14ac:dyDescent="0.25">
      <c r="A29" s="97">
        <f t="shared" ref="A29:A38" si="1">+A28+1</f>
        <v>21</v>
      </c>
      <c r="B29" s="97" t="s">
        <v>149</v>
      </c>
      <c r="C29" s="97" t="s">
        <v>332</v>
      </c>
      <c r="D29" s="100">
        <v>1.68</v>
      </c>
      <c r="E29" s="100"/>
      <c r="F29" s="100" t="s">
        <v>23</v>
      </c>
      <c r="G29" s="100"/>
      <c r="H29" s="100"/>
      <c r="I29" s="97" t="s">
        <v>183</v>
      </c>
      <c r="J29" s="113"/>
      <c r="K29" s="36" t="s">
        <v>333</v>
      </c>
      <c r="L29" s="82" t="s">
        <v>23</v>
      </c>
      <c r="M29" s="16" t="s">
        <v>437</v>
      </c>
      <c r="N29" s="18"/>
      <c r="O29" s="18" t="s">
        <v>488</v>
      </c>
      <c r="P29" s="99" t="s">
        <v>531</v>
      </c>
    </row>
    <row r="30" spans="1:16" ht="315" x14ac:dyDescent="0.25">
      <c r="A30" s="97">
        <f t="shared" si="1"/>
        <v>22</v>
      </c>
      <c r="B30" s="114" t="s">
        <v>464</v>
      </c>
      <c r="C30" s="97" t="s">
        <v>215</v>
      </c>
      <c r="D30" s="100">
        <v>1.63</v>
      </c>
      <c r="E30" s="100">
        <v>2032</v>
      </c>
      <c r="F30" s="100" t="s">
        <v>23</v>
      </c>
      <c r="G30" s="100"/>
      <c r="H30" s="100"/>
      <c r="I30" s="97" t="s">
        <v>183</v>
      </c>
      <c r="J30" s="97" t="s">
        <v>25</v>
      </c>
      <c r="K30" s="16" t="s">
        <v>463</v>
      </c>
      <c r="L30" s="82" t="s">
        <v>23</v>
      </c>
      <c r="M30" s="109" t="s">
        <v>438</v>
      </c>
      <c r="N30" s="114" t="s">
        <v>521</v>
      </c>
      <c r="O30" s="114" t="s">
        <v>489</v>
      </c>
      <c r="P30" s="99" t="s">
        <v>531</v>
      </c>
    </row>
    <row r="31" spans="1:16" ht="254.45" customHeight="1" x14ac:dyDescent="0.25">
      <c r="A31" s="97">
        <f t="shared" si="1"/>
        <v>23</v>
      </c>
      <c r="B31" s="114" t="s">
        <v>231</v>
      </c>
      <c r="C31" s="97" t="s">
        <v>173</v>
      </c>
      <c r="D31" s="100">
        <v>1.046</v>
      </c>
      <c r="E31" s="100">
        <v>2200</v>
      </c>
      <c r="F31" s="100" t="s">
        <v>23</v>
      </c>
      <c r="G31" s="100"/>
      <c r="H31" s="100"/>
      <c r="I31" s="97" t="s">
        <v>183</v>
      </c>
      <c r="J31" s="97" t="s">
        <v>174</v>
      </c>
      <c r="K31" s="16" t="s">
        <v>306</v>
      </c>
      <c r="L31" s="82" t="s">
        <v>23</v>
      </c>
      <c r="M31" s="109" t="s">
        <v>439</v>
      </c>
      <c r="N31" s="114" t="s">
        <v>522</v>
      </c>
      <c r="O31" s="114" t="s">
        <v>490</v>
      </c>
      <c r="P31" s="99" t="s">
        <v>531</v>
      </c>
    </row>
    <row r="32" spans="1:16" ht="173.25" x14ac:dyDescent="0.25">
      <c r="A32" s="97">
        <f t="shared" si="1"/>
        <v>24</v>
      </c>
      <c r="B32" s="114" t="s">
        <v>387</v>
      </c>
      <c r="C32" s="97" t="s">
        <v>330</v>
      </c>
      <c r="D32" s="100">
        <v>0.49859999999999999</v>
      </c>
      <c r="E32" s="100"/>
      <c r="F32" s="100" t="s">
        <v>23</v>
      </c>
      <c r="G32" s="100"/>
      <c r="H32" s="100"/>
      <c r="I32" s="97" t="s">
        <v>337</v>
      </c>
      <c r="J32" s="113"/>
      <c r="K32" s="115"/>
      <c r="L32" s="82" t="s">
        <v>23</v>
      </c>
      <c r="M32" s="109" t="s">
        <v>440</v>
      </c>
      <c r="N32" s="18" t="s">
        <v>220</v>
      </c>
      <c r="O32" s="18" t="s">
        <v>491</v>
      </c>
      <c r="P32" s="99" t="s">
        <v>531</v>
      </c>
    </row>
    <row r="33" spans="1:16" ht="390" x14ac:dyDescent="0.25">
      <c r="A33" s="97">
        <f t="shared" si="1"/>
        <v>25</v>
      </c>
      <c r="B33" s="97" t="s">
        <v>323</v>
      </c>
      <c r="C33" s="97" t="s">
        <v>324</v>
      </c>
      <c r="D33" s="100">
        <v>40</v>
      </c>
      <c r="E33" s="100">
        <v>500</v>
      </c>
      <c r="F33" s="100" t="s">
        <v>23</v>
      </c>
      <c r="G33" s="97" t="s">
        <v>325</v>
      </c>
      <c r="H33" s="100"/>
      <c r="I33" s="97" t="s">
        <v>183</v>
      </c>
      <c r="J33" s="97" t="s">
        <v>326</v>
      </c>
      <c r="K33" s="134" t="s">
        <v>642</v>
      </c>
      <c r="L33" s="82" t="s">
        <v>23</v>
      </c>
      <c r="M33" s="109" t="s">
        <v>441</v>
      </c>
      <c r="N33" s="18" t="s">
        <v>327</v>
      </c>
      <c r="O33" s="18" t="s">
        <v>492</v>
      </c>
      <c r="P33" s="18" t="s">
        <v>530</v>
      </c>
    </row>
    <row r="34" spans="1:16" ht="270" x14ac:dyDescent="0.25">
      <c r="A34" s="97">
        <f t="shared" si="1"/>
        <v>26</v>
      </c>
      <c r="B34" s="14" t="s">
        <v>392</v>
      </c>
      <c r="C34" s="97" t="s">
        <v>335</v>
      </c>
      <c r="D34" s="100">
        <v>3.1</v>
      </c>
      <c r="E34" s="100"/>
      <c r="F34" s="100" t="s">
        <v>23</v>
      </c>
      <c r="G34" s="100"/>
      <c r="H34" s="100"/>
      <c r="I34" s="97" t="s">
        <v>183</v>
      </c>
      <c r="J34" s="113"/>
      <c r="K34" s="36" t="s">
        <v>366</v>
      </c>
      <c r="L34" s="82" t="s">
        <v>23</v>
      </c>
      <c r="M34" s="16" t="s">
        <v>437</v>
      </c>
      <c r="N34" s="18" t="s">
        <v>393</v>
      </c>
      <c r="O34" s="18" t="s">
        <v>493</v>
      </c>
      <c r="P34" s="18" t="s">
        <v>529</v>
      </c>
    </row>
    <row r="35" spans="1:16" ht="405" x14ac:dyDescent="0.25">
      <c r="A35" s="97">
        <f t="shared" si="1"/>
        <v>27</v>
      </c>
      <c r="B35" s="99" t="s">
        <v>367</v>
      </c>
      <c r="C35" s="97" t="s">
        <v>368</v>
      </c>
      <c r="D35" s="97">
        <v>62</v>
      </c>
      <c r="E35" s="97">
        <v>500</v>
      </c>
      <c r="F35" s="100" t="s">
        <v>23</v>
      </c>
      <c r="G35" s="97" t="s">
        <v>23</v>
      </c>
      <c r="H35" s="100" t="s">
        <v>23</v>
      </c>
      <c r="I35" s="97" t="s">
        <v>365</v>
      </c>
      <c r="J35" s="97" t="s">
        <v>369</v>
      </c>
      <c r="K35" s="16" t="s">
        <v>402</v>
      </c>
      <c r="L35" s="82" t="s">
        <v>23</v>
      </c>
      <c r="M35" s="16" t="s">
        <v>442</v>
      </c>
      <c r="N35" s="18"/>
      <c r="O35" s="18" t="s">
        <v>494</v>
      </c>
      <c r="P35" s="18" t="s">
        <v>529</v>
      </c>
    </row>
    <row r="36" spans="1:16" ht="330" x14ac:dyDescent="0.25">
      <c r="A36" s="97">
        <f t="shared" si="1"/>
        <v>28</v>
      </c>
      <c r="B36" s="97" t="s">
        <v>363</v>
      </c>
      <c r="C36" s="97" t="s">
        <v>364</v>
      </c>
      <c r="D36" s="97">
        <v>106</v>
      </c>
      <c r="E36" s="97">
        <v>1200</v>
      </c>
      <c r="F36" s="100" t="s">
        <v>23</v>
      </c>
      <c r="G36" s="97" t="s">
        <v>23</v>
      </c>
      <c r="H36" s="100" t="s">
        <v>23</v>
      </c>
      <c r="I36" s="97" t="s">
        <v>365</v>
      </c>
      <c r="J36" s="97" t="s">
        <v>356</v>
      </c>
      <c r="K36" s="16" t="s">
        <v>366</v>
      </c>
      <c r="L36" s="82" t="s">
        <v>23</v>
      </c>
      <c r="M36" s="16" t="s">
        <v>457</v>
      </c>
      <c r="N36" s="18" t="s">
        <v>376</v>
      </c>
      <c r="O36" s="18" t="s">
        <v>495</v>
      </c>
      <c r="P36" s="18" t="s">
        <v>529</v>
      </c>
    </row>
    <row r="37" spans="1:16" ht="198" x14ac:dyDescent="0.25">
      <c r="A37" s="97">
        <f t="shared" si="1"/>
        <v>29</v>
      </c>
      <c r="B37" s="97" t="s">
        <v>319</v>
      </c>
      <c r="C37" s="97" t="s">
        <v>320</v>
      </c>
      <c r="D37" s="100">
        <v>0.4</v>
      </c>
      <c r="E37" s="100"/>
      <c r="F37" s="100" t="s">
        <v>23</v>
      </c>
      <c r="G37" s="100"/>
      <c r="H37" s="100"/>
      <c r="I37" s="97" t="s">
        <v>337</v>
      </c>
      <c r="J37" s="113" t="s">
        <v>322</v>
      </c>
      <c r="K37" s="115" t="s">
        <v>403</v>
      </c>
      <c r="L37" s="82" t="s">
        <v>23</v>
      </c>
      <c r="M37" s="16" t="s">
        <v>443</v>
      </c>
      <c r="N37" s="18" t="s">
        <v>321</v>
      </c>
      <c r="O37" s="18" t="s">
        <v>496</v>
      </c>
      <c r="P37" s="18" t="s">
        <v>529</v>
      </c>
    </row>
    <row r="38" spans="1:16" ht="297" customHeight="1" x14ac:dyDescent="0.25">
      <c r="A38" s="97">
        <f t="shared" si="1"/>
        <v>30</v>
      </c>
      <c r="B38" s="97" t="s">
        <v>222</v>
      </c>
      <c r="C38" s="97" t="s">
        <v>334</v>
      </c>
      <c r="D38" s="100">
        <v>2.54</v>
      </c>
      <c r="E38" s="100"/>
      <c r="F38" s="100" t="s">
        <v>23</v>
      </c>
      <c r="G38" s="100"/>
      <c r="H38" s="100"/>
      <c r="I38" s="97" t="s">
        <v>183</v>
      </c>
      <c r="J38" s="113"/>
      <c r="K38" s="14" t="s">
        <v>224</v>
      </c>
      <c r="L38" s="82" t="s">
        <v>23</v>
      </c>
      <c r="M38" s="16" t="s">
        <v>444</v>
      </c>
      <c r="N38" s="18" t="s">
        <v>336</v>
      </c>
      <c r="O38" s="18" t="s">
        <v>497</v>
      </c>
      <c r="P38" s="18" t="s">
        <v>530</v>
      </c>
    </row>
    <row r="39" spans="1:16" s="13" customFormat="1" ht="15" customHeight="1" x14ac:dyDescent="0.25">
      <c r="A39" s="149" t="s">
        <v>385</v>
      </c>
      <c r="B39" s="150"/>
      <c r="C39" s="150"/>
      <c r="D39" s="150"/>
      <c r="E39" s="150"/>
      <c r="F39" s="150"/>
      <c r="G39" s="150"/>
      <c r="H39" s="150"/>
      <c r="I39" s="150"/>
      <c r="J39" s="150"/>
      <c r="K39" s="151"/>
      <c r="L39" s="11"/>
      <c r="M39" s="11"/>
      <c r="N39" s="11"/>
      <c r="O39" s="11"/>
      <c r="P39" s="11"/>
    </row>
    <row r="40" spans="1:16" ht="195" x14ac:dyDescent="0.25">
      <c r="A40" s="97">
        <f>+A38+1</f>
        <v>31</v>
      </c>
      <c r="B40" s="106" t="s">
        <v>340</v>
      </c>
      <c r="C40" s="106" t="s">
        <v>120</v>
      </c>
      <c r="D40" s="101">
        <v>15.74356</v>
      </c>
      <c r="E40" s="107">
        <v>393.589</v>
      </c>
      <c r="F40" s="100" t="s">
        <v>23</v>
      </c>
      <c r="G40" s="100"/>
      <c r="H40" s="100"/>
      <c r="I40" s="97" t="s">
        <v>342</v>
      </c>
      <c r="J40" s="106" t="s">
        <v>117</v>
      </c>
      <c r="K40" s="65" t="s">
        <v>404</v>
      </c>
      <c r="L40" s="82" t="s">
        <v>23</v>
      </c>
      <c r="M40" s="36" t="s">
        <v>445</v>
      </c>
      <c r="N40" s="90" t="s">
        <v>341</v>
      </c>
      <c r="O40" s="90" t="s">
        <v>498</v>
      </c>
      <c r="P40" s="99" t="s">
        <v>531</v>
      </c>
    </row>
    <row r="41" spans="1:16" ht="137.25" customHeight="1" x14ac:dyDescent="0.25">
      <c r="A41" s="97">
        <f>+A40+1</f>
        <v>32</v>
      </c>
      <c r="B41" s="97" t="s">
        <v>329</v>
      </c>
      <c r="C41" s="97" t="s">
        <v>120</v>
      </c>
      <c r="D41" s="97" t="s">
        <v>121</v>
      </c>
      <c r="E41" s="116" t="s">
        <v>122</v>
      </c>
      <c r="F41" s="100" t="s">
        <v>23</v>
      </c>
      <c r="G41" s="100"/>
      <c r="H41" s="100"/>
      <c r="I41" s="97" t="s">
        <v>342</v>
      </c>
      <c r="J41" s="97" t="s">
        <v>110</v>
      </c>
      <c r="K41" s="36" t="s">
        <v>404</v>
      </c>
      <c r="L41" s="82" t="s">
        <v>23</v>
      </c>
      <c r="M41" s="36" t="s">
        <v>446</v>
      </c>
      <c r="N41" s="14" t="s">
        <v>343</v>
      </c>
      <c r="O41" s="14" t="s">
        <v>499</v>
      </c>
      <c r="P41" s="99" t="s">
        <v>531</v>
      </c>
    </row>
    <row r="42" spans="1:16" ht="168.75" customHeight="1" x14ac:dyDescent="0.25">
      <c r="A42" s="97">
        <f t="shared" ref="A42:A45" si="2">+A41+1</f>
        <v>33</v>
      </c>
      <c r="B42" s="97" t="s">
        <v>95</v>
      </c>
      <c r="C42" s="97" t="s">
        <v>96</v>
      </c>
      <c r="D42" s="100">
        <v>4.9340000000000002</v>
      </c>
      <c r="E42" s="100">
        <v>362.22</v>
      </c>
      <c r="F42" s="100" t="s">
        <v>23</v>
      </c>
      <c r="G42" s="100"/>
      <c r="H42" s="100"/>
      <c r="I42" s="97" t="s">
        <v>342</v>
      </c>
      <c r="J42" s="97" t="s">
        <v>97</v>
      </c>
      <c r="K42" s="36" t="s">
        <v>405</v>
      </c>
      <c r="L42" s="82" t="s">
        <v>23</v>
      </c>
      <c r="M42" s="36" t="s">
        <v>447</v>
      </c>
      <c r="N42" s="82"/>
      <c r="O42" s="14" t="s">
        <v>500</v>
      </c>
      <c r="P42" s="99" t="s">
        <v>531</v>
      </c>
    </row>
    <row r="43" spans="1:16" ht="240.75" customHeight="1" x14ac:dyDescent="0.25">
      <c r="A43" s="97">
        <f t="shared" si="2"/>
        <v>34</v>
      </c>
      <c r="B43" s="97" t="s">
        <v>90</v>
      </c>
      <c r="C43" s="97" t="s">
        <v>60</v>
      </c>
      <c r="D43" s="100">
        <v>4.6859000000000002</v>
      </c>
      <c r="E43" s="100">
        <v>226.55500000000001</v>
      </c>
      <c r="F43" s="100" t="s">
        <v>23</v>
      </c>
      <c r="G43" s="100"/>
      <c r="H43" s="100"/>
      <c r="I43" s="97" t="s">
        <v>342</v>
      </c>
      <c r="J43" s="97" t="s">
        <v>61</v>
      </c>
      <c r="K43" s="16" t="s">
        <v>646</v>
      </c>
      <c r="L43" s="82" t="s">
        <v>23</v>
      </c>
      <c r="M43" s="36" t="s">
        <v>445</v>
      </c>
      <c r="N43" s="14" t="s">
        <v>523</v>
      </c>
      <c r="O43" s="14" t="s">
        <v>501</v>
      </c>
      <c r="P43" s="99" t="s">
        <v>531</v>
      </c>
    </row>
    <row r="44" spans="1:16" ht="188.25" customHeight="1" x14ac:dyDescent="0.25">
      <c r="A44" s="97">
        <f t="shared" si="2"/>
        <v>35</v>
      </c>
      <c r="B44" s="97" t="s">
        <v>75</v>
      </c>
      <c r="C44" s="97" t="s">
        <v>69</v>
      </c>
      <c r="D44" s="100">
        <v>18</v>
      </c>
      <c r="E44" s="100">
        <v>600</v>
      </c>
      <c r="F44" s="100" t="s">
        <v>23</v>
      </c>
      <c r="G44" s="100"/>
      <c r="H44" s="100"/>
      <c r="I44" s="97" t="s">
        <v>342</v>
      </c>
      <c r="J44" s="97" t="s">
        <v>76</v>
      </c>
      <c r="K44" s="16" t="s">
        <v>77</v>
      </c>
      <c r="L44" s="82" t="s">
        <v>23</v>
      </c>
      <c r="M44" s="36" t="s">
        <v>445</v>
      </c>
      <c r="N44" s="14" t="s">
        <v>524</v>
      </c>
      <c r="O44" s="14" t="s">
        <v>502</v>
      </c>
      <c r="P44" s="99" t="s">
        <v>531</v>
      </c>
    </row>
    <row r="45" spans="1:16" ht="409.6" customHeight="1" x14ac:dyDescent="0.25">
      <c r="A45" s="97">
        <f t="shared" si="2"/>
        <v>36</v>
      </c>
      <c r="B45" s="97" t="s">
        <v>258</v>
      </c>
      <c r="C45" s="97" t="s">
        <v>265</v>
      </c>
      <c r="D45" s="97">
        <v>9.7910000000000004</v>
      </c>
      <c r="E45" s="100">
        <v>415</v>
      </c>
      <c r="F45" s="100" t="s">
        <v>23</v>
      </c>
      <c r="G45" s="100"/>
      <c r="H45" s="100"/>
      <c r="I45" s="97" t="s">
        <v>342</v>
      </c>
      <c r="J45" s="97" t="s">
        <v>266</v>
      </c>
      <c r="K45" s="16" t="s">
        <v>394</v>
      </c>
      <c r="L45" s="82" t="s">
        <v>23</v>
      </c>
      <c r="M45" s="36" t="s">
        <v>445</v>
      </c>
      <c r="N45" s="16" t="s">
        <v>395</v>
      </c>
      <c r="O45" s="16" t="s">
        <v>503</v>
      </c>
      <c r="P45" s="99" t="s">
        <v>531</v>
      </c>
    </row>
    <row r="46" spans="1:16" s="13" customFormat="1" ht="16.5" customHeight="1" x14ac:dyDescent="0.25">
      <c r="A46" s="149" t="s">
        <v>378</v>
      </c>
      <c r="B46" s="150"/>
      <c r="C46" s="150"/>
      <c r="D46" s="150"/>
      <c r="E46" s="150"/>
      <c r="F46" s="150"/>
      <c r="G46" s="150"/>
      <c r="H46" s="150"/>
      <c r="I46" s="150"/>
      <c r="J46" s="150"/>
      <c r="K46" s="151"/>
      <c r="L46" s="11"/>
      <c r="M46" s="11"/>
      <c r="N46" s="11"/>
      <c r="O46" s="11"/>
      <c r="P46" s="11"/>
    </row>
    <row r="47" spans="1:16" ht="291.75" customHeight="1" x14ac:dyDescent="0.25">
      <c r="A47" s="97">
        <f>+A45+1</f>
        <v>37</v>
      </c>
      <c r="B47" s="97" t="s">
        <v>197</v>
      </c>
      <c r="C47" s="97" t="s">
        <v>198</v>
      </c>
      <c r="D47" s="97">
        <v>75</v>
      </c>
      <c r="E47" s="98">
        <v>1300</v>
      </c>
      <c r="F47" s="94" t="s">
        <v>169</v>
      </c>
      <c r="G47" s="97" t="s">
        <v>23</v>
      </c>
      <c r="H47" s="97" t="s">
        <v>23</v>
      </c>
      <c r="I47" s="97" t="s">
        <v>196</v>
      </c>
      <c r="J47" s="99" t="s">
        <v>45</v>
      </c>
      <c r="K47" s="16" t="s">
        <v>406</v>
      </c>
      <c r="L47" s="14" t="s">
        <v>23</v>
      </c>
      <c r="M47" s="16" t="s">
        <v>448</v>
      </c>
      <c r="N47" s="18" t="s">
        <v>201</v>
      </c>
      <c r="O47" s="18" t="s">
        <v>504</v>
      </c>
      <c r="P47" s="18" t="s">
        <v>529</v>
      </c>
    </row>
    <row r="48" spans="1:16" s="13" customFormat="1" ht="198" x14ac:dyDescent="0.25">
      <c r="A48" s="97">
        <f>+A47+1</f>
        <v>38</v>
      </c>
      <c r="B48" s="97" t="s">
        <v>202</v>
      </c>
      <c r="C48" s="97" t="s">
        <v>203</v>
      </c>
      <c r="D48" s="97">
        <v>73.349999999999994</v>
      </c>
      <c r="E48" s="98">
        <v>1300</v>
      </c>
      <c r="F48" s="94" t="s">
        <v>169</v>
      </c>
      <c r="G48" s="94" t="s">
        <v>23</v>
      </c>
      <c r="H48" s="97" t="s">
        <v>23</v>
      </c>
      <c r="I48" s="97" t="s">
        <v>196</v>
      </c>
      <c r="J48" s="99" t="s">
        <v>172</v>
      </c>
      <c r="K48" s="16" t="s">
        <v>407</v>
      </c>
      <c r="L48" s="14" t="s">
        <v>23</v>
      </c>
      <c r="M48" s="16" t="s">
        <v>449</v>
      </c>
      <c r="N48" s="18" t="s">
        <v>525</v>
      </c>
      <c r="O48" s="18" t="s">
        <v>505</v>
      </c>
      <c r="P48" s="18" t="s">
        <v>529</v>
      </c>
    </row>
    <row r="49" spans="1:16" ht="247.5" x14ac:dyDescent="0.25">
      <c r="A49" s="97">
        <f t="shared" ref="A49" si="3">+A48+1</f>
        <v>39</v>
      </c>
      <c r="B49" s="97" t="s">
        <v>206</v>
      </c>
      <c r="C49" s="97" t="s">
        <v>305</v>
      </c>
      <c r="D49" s="100">
        <v>60</v>
      </c>
      <c r="E49" s="100">
        <v>1000</v>
      </c>
      <c r="F49" s="100" t="s">
        <v>23</v>
      </c>
      <c r="G49" s="100"/>
      <c r="H49" s="100"/>
      <c r="I49" s="97" t="s">
        <v>196</v>
      </c>
      <c r="J49" s="97" t="s">
        <v>207</v>
      </c>
      <c r="K49" s="16" t="s">
        <v>391</v>
      </c>
      <c r="L49" s="82" t="s">
        <v>23</v>
      </c>
      <c r="M49" s="16" t="s">
        <v>450</v>
      </c>
      <c r="N49" s="24" t="s">
        <v>526</v>
      </c>
      <c r="O49" s="24" t="s">
        <v>506</v>
      </c>
      <c r="P49" s="14" t="s">
        <v>529</v>
      </c>
    </row>
    <row r="50" spans="1:16" s="13" customFormat="1" ht="15" customHeight="1" x14ac:dyDescent="0.25">
      <c r="A50" s="149" t="s">
        <v>386</v>
      </c>
      <c r="B50" s="150"/>
      <c r="C50" s="150"/>
      <c r="D50" s="150"/>
      <c r="E50" s="150"/>
      <c r="F50" s="150"/>
      <c r="G50" s="150"/>
      <c r="H50" s="150"/>
      <c r="I50" s="150"/>
      <c r="J50" s="150"/>
      <c r="K50" s="151"/>
      <c r="L50" s="11"/>
      <c r="M50" s="11"/>
      <c r="N50" s="11"/>
      <c r="O50" s="11"/>
      <c r="P50" s="11"/>
    </row>
    <row r="51" spans="1:16" ht="162" customHeight="1" x14ac:dyDescent="0.25">
      <c r="A51" s="97">
        <f>+A49+1</f>
        <v>40</v>
      </c>
      <c r="B51" s="97" t="s">
        <v>389</v>
      </c>
      <c r="C51" s="97"/>
      <c r="D51" s="100"/>
      <c r="E51" s="100">
        <v>2000</v>
      </c>
      <c r="F51" s="100" t="s">
        <v>23</v>
      </c>
      <c r="G51" s="100"/>
      <c r="H51" s="100"/>
      <c r="I51" s="97" t="s">
        <v>307</v>
      </c>
      <c r="J51" s="97" t="s">
        <v>211</v>
      </c>
      <c r="K51" s="115"/>
      <c r="L51" s="82" t="s">
        <v>23</v>
      </c>
      <c r="M51" s="14" t="s">
        <v>451</v>
      </c>
      <c r="N51" s="14" t="s">
        <v>527</v>
      </c>
      <c r="O51" s="14" t="s">
        <v>507</v>
      </c>
      <c r="P51" s="99" t="s">
        <v>531</v>
      </c>
    </row>
    <row r="52" spans="1:16" ht="330" customHeight="1" x14ac:dyDescent="0.25">
      <c r="A52" s="97">
        <f>+A51+1</f>
        <v>41</v>
      </c>
      <c r="B52" s="97" t="s">
        <v>354</v>
      </c>
      <c r="C52" s="97" t="s">
        <v>355</v>
      </c>
      <c r="D52" s="97">
        <v>100</v>
      </c>
      <c r="E52" s="97">
        <v>950</v>
      </c>
      <c r="F52" s="100" t="s">
        <v>23</v>
      </c>
      <c r="G52" s="97" t="s">
        <v>23</v>
      </c>
      <c r="H52" s="100" t="s">
        <v>23</v>
      </c>
      <c r="I52" s="97" t="s">
        <v>307</v>
      </c>
      <c r="J52" s="97" t="s">
        <v>356</v>
      </c>
      <c r="K52" s="16" t="s">
        <v>408</v>
      </c>
      <c r="L52" s="82" t="s">
        <v>23</v>
      </c>
      <c r="M52" s="16" t="s">
        <v>452</v>
      </c>
      <c r="N52" s="18" t="s">
        <v>357</v>
      </c>
      <c r="O52" s="18" t="s">
        <v>508</v>
      </c>
      <c r="P52" s="18" t="s">
        <v>529</v>
      </c>
    </row>
    <row r="53" spans="1:16" ht="409.5" x14ac:dyDescent="0.25">
      <c r="A53" s="97">
        <f t="shared" ref="A53:A58" si="4">+A52+1</f>
        <v>42</v>
      </c>
      <c r="B53" s="97" t="s">
        <v>358</v>
      </c>
      <c r="C53" s="97" t="s">
        <v>359</v>
      </c>
      <c r="D53" s="97">
        <v>82</v>
      </c>
      <c r="E53" s="97">
        <v>1200</v>
      </c>
      <c r="F53" s="100" t="s">
        <v>23</v>
      </c>
      <c r="G53" s="97" t="s">
        <v>23</v>
      </c>
      <c r="H53" s="100"/>
      <c r="I53" s="97" t="s">
        <v>307</v>
      </c>
      <c r="J53" s="97" t="s">
        <v>356</v>
      </c>
      <c r="K53" s="16" t="s">
        <v>360</v>
      </c>
      <c r="L53" s="82" t="s">
        <v>23</v>
      </c>
      <c r="M53" s="36" t="s">
        <v>361</v>
      </c>
      <c r="N53" s="117" t="s">
        <v>362</v>
      </c>
      <c r="O53" s="117" t="s">
        <v>509</v>
      </c>
      <c r="P53" s="16" t="s">
        <v>529</v>
      </c>
    </row>
    <row r="54" spans="1:16" ht="315" x14ac:dyDescent="0.25">
      <c r="A54" s="97">
        <f t="shared" si="4"/>
        <v>43</v>
      </c>
      <c r="B54" s="97" t="s">
        <v>350</v>
      </c>
      <c r="C54" s="97" t="s">
        <v>344</v>
      </c>
      <c r="D54" s="97" t="s">
        <v>345</v>
      </c>
      <c r="E54" s="97" t="s">
        <v>346</v>
      </c>
      <c r="F54" s="100" t="s">
        <v>23</v>
      </c>
      <c r="G54" s="97" t="s">
        <v>347</v>
      </c>
      <c r="H54" s="100"/>
      <c r="I54" s="97" t="s">
        <v>307</v>
      </c>
      <c r="J54" s="97" t="s">
        <v>356</v>
      </c>
      <c r="K54" s="36" t="s">
        <v>409</v>
      </c>
      <c r="L54" s="82" t="s">
        <v>23</v>
      </c>
      <c r="M54" s="14" t="s">
        <v>348</v>
      </c>
      <c r="N54" s="14" t="s">
        <v>349</v>
      </c>
      <c r="O54" s="14" t="s">
        <v>510</v>
      </c>
      <c r="P54" s="14" t="s">
        <v>529</v>
      </c>
    </row>
    <row r="55" spans="1:16" ht="330" x14ac:dyDescent="0.25">
      <c r="A55" s="97">
        <f t="shared" si="4"/>
        <v>44</v>
      </c>
      <c r="B55" s="97" t="s">
        <v>458</v>
      </c>
      <c r="C55" s="97" t="s">
        <v>370</v>
      </c>
      <c r="D55" s="97">
        <v>1</v>
      </c>
      <c r="E55" s="97">
        <v>50</v>
      </c>
      <c r="F55" s="100" t="s">
        <v>23</v>
      </c>
      <c r="G55" s="97" t="s">
        <v>23</v>
      </c>
      <c r="H55" s="100"/>
      <c r="I55" s="97" t="s">
        <v>307</v>
      </c>
      <c r="J55" s="97" t="s">
        <v>356</v>
      </c>
      <c r="K55" s="36" t="s">
        <v>410</v>
      </c>
      <c r="L55" s="82" t="s">
        <v>23</v>
      </c>
      <c r="M55" s="14" t="s">
        <v>374</v>
      </c>
      <c r="N55" s="14"/>
      <c r="O55" s="14" t="s">
        <v>511</v>
      </c>
      <c r="P55" s="14" t="s">
        <v>529</v>
      </c>
    </row>
    <row r="56" spans="1:16" ht="280.5" x14ac:dyDescent="0.25">
      <c r="A56" s="97">
        <f t="shared" si="4"/>
        <v>45</v>
      </c>
      <c r="B56" s="97" t="s">
        <v>459</v>
      </c>
      <c r="C56" s="97" t="s">
        <v>351</v>
      </c>
      <c r="D56" s="97">
        <v>13.6</v>
      </c>
      <c r="E56" s="97"/>
      <c r="F56" s="100" t="s">
        <v>23</v>
      </c>
      <c r="G56" s="97" t="s">
        <v>23</v>
      </c>
      <c r="H56" s="100"/>
      <c r="I56" s="97" t="s">
        <v>352</v>
      </c>
      <c r="J56" s="97" t="s">
        <v>356</v>
      </c>
      <c r="K56" s="16" t="s">
        <v>411</v>
      </c>
      <c r="L56" s="82" t="s">
        <v>23</v>
      </c>
      <c r="M56" s="14" t="s">
        <v>353</v>
      </c>
      <c r="N56" s="18" t="s">
        <v>375</v>
      </c>
      <c r="O56" s="18" t="s">
        <v>512</v>
      </c>
      <c r="P56" s="18" t="s">
        <v>529</v>
      </c>
    </row>
    <row r="57" spans="1:16" ht="285" x14ac:dyDescent="0.25">
      <c r="A57" s="97">
        <f t="shared" si="4"/>
        <v>46</v>
      </c>
      <c r="B57" s="97" t="s">
        <v>460</v>
      </c>
      <c r="C57" s="97" t="s">
        <v>370</v>
      </c>
      <c r="D57" s="97"/>
      <c r="E57" s="97" t="s">
        <v>371</v>
      </c>
      <c r="F57" s="100" t="s">
        <v>23</v>
      </c>
      <c r="G57" s="97" t="s">
        <v>347</v>
      </c>
      <c r="H57" s="100"/>
      <c r="I57" s="97" t="s">
        <v>373</v>
      </c>
      <c r="J57" s="97" t="s">
        <v>356</v>
      </c>
      <c r="K57" s="16" t="s">
        <v>461</v>
      </c>
      <c r="L57" s="82" t="s">
        <v>23</v>
      </c>
      <c r="M57" s="36" t="s">
        <v>372</v>
      </c>
      <c r="N57" s="18" t="s">
        <v>462</v>
      </c>
      <c r="O57" s="18" t="s">
        <v>513</v>
      </c>
      <c r="P57" s="18" t="s">
        <v>529</v>
      </c>
    </row>
    <row r="58" spans="1:16" ht="409.6" customHeight="1" x14ac:dyDescent="0.25">
      <c r="A58" s="97">
        <f t="shared" si="4"/>
        <v>47</v>
      </c>
      <c r="B58" s="97" t="s">
        <v>380</v>
      </c>
      <c r="C58" s="97" t="s">
        <v>381</v>
      </c>
      <c r="D58" s="97">
        <v>2.0939000000000001</v>
      </c>
      <c r="E58" s="100">
        <v>69.739000000000004</v>
      </c>
      <c r="F58" s="100" t="s">
        <v>23</v>
      </c>
      <c r="G58" s="100"/>
      <c r="H58" s="100"/>
      <c r="I58" s="97" t="s">
        <v>307</v>
      </c>
      <c r="J58" s="97" t="s">
        <v>382</v>
      </c>
      <c r="K58" s="16" t="s">
        <v>383</v>
      </c>
      <c r="L58" s="82" t="s">
        <v>23</v>
      </c>
      <c r="M58" s="14" t="s">
        <v>390</v>
      </c>
      <c r="N58" s="16" t="s">
        <v>388</v>
      </c>
      <c r="O58" s="16" t="s">
        <v>514</v>
      </c>
      <c r="P58" s="99" t="s">
        <v>531</v>
      </c>
    </row>
    <row r="59" spans="1:16" ht="58.15" customHeight="1" x14ac:dyDescent="0.25">
      <c r="A59" s="152" t="s">
        <v>241</v>
      </c>
      <c r="B59" s="153"/>
      <c r="C59" s="153"/>
      <c r="D59" s="154"/>
      <c r="E59" s="108">
        <f>SUM(E8:E57)</f>
        <v>73777.72</v>
      </c>
      <c r="F59" s="104"/>
      <c r="G59" s="104"/>
      <c r="H59" s="104"/>
      <c r="I59" s="104"/>
      <c r="J59" s="103"/>
      <c r="K59" s="71"/>
      <c r="L59" s="89"/>
      <c r="M59" s="42"/>
      <c r="N59" s="88"/>
      <c r="O59" s="42"/>
      <c r="P59" s="88"/>
    </row>
    <row r="73" spans="2:2" x14ac:dyDescent="0.3">
      <c r="B73" s="20"/>
    </row>
    <row r="74" spans="2:2" x14ac:dyDescent="0.3">
      <c r="B74" s="20"/>
    </row>
    <row r="75" spans="2:2" x14ac:dyDescent="0.3">
      <c r="B75" s="20"/>
    </row>
    <row r="76" spans="2:2" x14ac:dyDescent="0.3">
      <c r="B76" s="20"/>
    </row>
    <row r="77" spans="2:2" x14ac:dyDescent="0.3">
      <c r="B77" s="20"/>
    </row>
    <row r="78" spans="2:2" x14ac:dyDescent="0.3">
      <c r="B78" s="20"/>
    </row>
    <row r="79" spans="2:2" x14ac:dyDescent="0.3">
      <c r="B79" s="20"/>
    </row>
  </sheetData>
  <autoFilter ref="A6:P59"/>
  <mergeCells count="24">
    <mergeCell ref="A3:P3"/>
    <mergeCell ref="A2:P2"/>
    <mergeCell ref="A1:P1"/>
    <mergeCell ref="M5:M6"/>
    <mergeCell ref="O5:O6"/>
    <mergeCell ref="P5:P6"/>
    <mergeCell ref="A5:A6"/>
    <mergeCell ref="B5:B6"/>
    <mergeCell ref="C5:C6"/>
    <mergeCell ref="D5:D6"/>
    <mergeCell ref="E5:E6"/>
    <mergeCell ref="A39:K39"/>
    <mergeCell ref="A46:K46"/>
    <mergeCell ref="A50:K50"/>
    <mergeCell ref="A59:D59"/>
    <mergeCell ref="N5:N6"/>
    <mergeCell ref="A26:H26"/>
    <mergeCell ref="I5:I6"/>
    <mergeCell ref="J5:J6"/>
    <mergeCell ref="K5:K6"/>
    <mergeCell ref="L5:L6"/>
    <mergeCell ref="A7:I7"/>
    <mergeCell ref="F5:F6"/>
    <mergeCell ref="G5:H5"/>
  </mergeCells>
  <conditionalFormatting sqref="B16 B12">
    <cfRule type="duplicateValues" dxfId="64" priority="489"/>
  </conditionalFormatting>
  <conditionalFormatting sqref="B19:B20">
    <cfRule type="duplicateValues" dxfId="63" priority="36"/>
  </conditionalFormatting>
  <conditionalFormatting sqref="B25 B21 B18">
    <cfRule type="duplicateValues" dxfId="62" priority="20"/>
  </conditionalFormatting>
  <conditionalFormatting sqref="B40">
    <cfRule type="duplicateValues" dxfId="61" priority="322"/>
  </conditionalFormatting>
  <conditionalFormatting sqref="B42">
    <cfRule type="duplicateValues" dxfId="60" priority="29"/>
  </conditionalFormatting>
  <conditionalFormatting sqref="B47:B49 B8:B38 B4:B6 B40:B45 B51:B1048576">
    <cfRule type="duplicateValues" dxfId="59" priority="601"/>
    <cfRule type="duplicateValues" dxfId="58" priority="608"/>
    <cfRule type="duplicateValues" dxfId="57" priority="609"/>
  </conditionalFormatting>
  <conditionalFormatting sqref="B58 B40:B41 B17 B11 B15 B13 B43:B45">
    <cfRule type="duplicateValues" dxfId="56" priority="587"/>
  </conditionalFormatting>
  <conditionalFormatting sqref="B58 B41 B17 B11 B15 B13 B43:B45">
    <cfRule type="duplicateValues" dxfId="55" priority="594"/>
  </conditionalFormatting>
  <conditionalFormatting sqref="B60:B72 B80:B97 B13:B15 B4:B6 B17:B38 B8:B11 B47:B49 B40:B45 B51:B58">
    <cfRule type="duplicateValues" dxfId="54" priority="622"/>
  </conditionalFormatting>
  <conditionalFormatting sqref="B80:B97 B8:B38 B47:B49 B4:B6 B40:B45 B51:B72">
    <cfRule type="duplicateValues" dxfId="53" priority="632"/>
  </conditionalFormatting>
  <conditionalFormatting sqref="B80:B1048576 B8:B38 B47:B49 B4:B6 B40:B45 B51:B72">
    <cfRule type="duplicateValues" dxfId="52" priority="640"/>
    <cfRule type="duplicateValues" dxfId="51" priority="648"/>
  </conditionalFormatting>
  <conditionalFormatting sqref="C42">
    <cfRule type="duplicateValues" dxfId="50" priority="27"/>
  </conditionalFormatting>
  <conditionalFormatting sqref="J42">
    <cfRule type="duplicateValues" dxfId="49" priority="25"/>
  </conditionalFormatting>
  <conditionalFormatting sqref="K42">
    <cfRule type="duplicateValues" dxfId="48" priority="23"/>
  </conditionalFormatting>
  <printOptions horizontalCentered="1"/>
  <pageMargins left="0" right="0" top="7.874015748031496E-2" bottom="0" header="0.11811023622047245" footer="3.937007874015748E-2"/>
  <pageSetup paperSize="9" scale="49" fitToHeight="0" orientation="landscape" r:id="rId1"/>
  <headerFooter differentFirst="1">
    <oddFooter>&amp;C&amp;P</oddFooter>
  </headerFooter>
  <rowBreaks count="12" manualBreakCount="12">
    <brk id="10" max="37" man="1"/>
    <brk id="13" max="37" man="1"/>
    <brk id="17" max="37" man="1"/>
    <brk id="21" max="37" man="1"/>
    <brk id="24" max="37" man="1"/>
    <brk id="29" max="37" man="1"/>
    <brk id="33" max="37" man="1"/>
    <brk id="37" max="37" man="1"/>
    <brk id="43" max="37" man="1"/>
    <brk id="47" max="37" man="1"/>
    <brk id="49" max="37" man="1"/>
    <brk id="53" max="3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43"/>
  <sheetViews>
    <sheetView topLeftCell="A7" workbookViewId="0">
      <selection activeCell="U9" sqref="U9"/>
    </sheetView>
  </sheetViews>
  <sheetFormatPr defaultRowHeight="15" x14ac:dyDescent="0.25"/>
  <sheetData>
    <row r="1" spans="1:24" ht="281.25" thickBot="1" x14ac:dyDescent="0.3">
      <c r="A1" s="124"/>
      <c r="B1" s="119" t="s">
        <v>548</v>
      </c>
      <c r="C1" s="167"/>
      <c r="D1" s="168"/>
      <c r="F1" s="124"/>
      <c r="G1" s="119" t="s">
        <v>548</v>
      </c>
      <c r="H1" s="167"/>
      <c r="I1" s="168"/>
      <c r="J1" s="128" t="s">
        <v>548</v>
      </c>
      <c r="K1" s="167"/>
      <c r="L1" s="168"/>
      <c r="M1" s="120">
        <v>1</v>
      </c>
      <c r="Q1" s="131" t="s">
        <v>597</v>
      </c>
      <c r="R1" s="167" t="s">
        <v>630</v>
      </c>
      <c r="S1" s="168"/>
      <c r="T1" s="168"/>
      <c r="U1">
        <v>1</v>
      </c>
    </row>
    <row r="2" spans="1:24" ht="380.25" thickBot="1" x14ac:dyDescent="0.3">
      <c r="A2" s="187" t="s">
        <v>549</v>
      </c>
      <c r="B2" s="122"/>
      <c r="C2" s="167"/>
      <c r="D2" s="168"/>
      <c r="F2" s="187" t="s">
        <v>549</v>
      </c>
      <c r="G2" s="122"/>
      <c r="H2" s="167"/>
      <c r="I2" s="168"/>
      <c r="J2" s="128" t="s">
        <v>54</v>
      </c>
      <c r="K2" s="167" t="e">
        <f>+#REF!+1</f>
        <v>#REF!</v>
      </c>
      <c r="L2" s="168"/>
      <c r="M2" s="120">
        <f t="shared" ref="M2:M12" si="0">+M1+1</f>
        <v>2</v>
      </c>
      <c r="Q2" s="132" t="s">
        <v>598</v>
      </c>
      <c r="R2" s="167" t="s">
        <v>631</v>
      </c>
      <c r="S2" s="168"/>
      <c r="T2" s="168"/>
      <c r="U2">
        <v>2</v>
      </c>
    </row>
    <row r="3" spans="1:24" ht="169.5" thickBot="1" x14ac:dyDescent="0.3">
      <c r="A3" s="188"/>
      <c r="B3" s="119" t="s">
        <v>54</v>
      </c>
      <c r="C3" s="167"/>
      <c r="D3" s="168"/>
      <c r="F3" s="188"/>
      <c r="G3" s="119" t="s">
        <v>54</v>
      </c>
      <c r="H3" s="167"/>
      <c r="I3" s="168"/>
      <c r="J3" s="129" t="s">
        <v>550</v>
      </c>
      <c r="K3" s="167"/>
      <c r="L3" s="168"/>
      <c r="M3" s="120">
        <f t="shared" si="0"/>
        <v>3</v>
      </c>
      <c r="Q3" s="185" t="s">
        <v>599</v>
      </c>
      <c r="R3" s="167" t="s">
        <v>632</v>
      </c>
      <c r="S3" s="168"/>
      <c r="T3" s="168"/>
      <c r="U3">
        <v>3</v>
      </c>
    </row>
    <row r="4" spans="1:24" ht="113.25" thickBot="1" x14ac:dyDescent="0.3">
      <c r="A4" s="124"/>
      <c r="B4" s="119" t="s">
        <v>550</v>
      </c>
      <c r="C4" s="167"/>
      <c r="D4" s="168"/>
      <c r="F4" s="124"/>
      <c r="G4" s="119" t="s">
        <v>550</v>
      </c>
      <c r="H4" s="167"/>
      <c r="I4" s="168"/>
      <c r="J4" s="128" t="s">
        <v>553</v>
      </c>
      <c r="K4" s="167"/>
      <c r="L4" s="168"/>
      <c r="M4" s="120">
        <f t="shared" si="0"/>
        <v>4</v>
      </c>
      <c r="Q4" s="186"/>
      <c r="R4" s="167"/>
      <c r="S4" s="168"/>
      <c r="T4" s="168"/>
    </row>
    <row r="5" spans="1:24" ht="284.25" thickBot="1" x14ac:dyDescent="0.3">
      <c r="A5" s="187" t="s">
        <v>551</v>
      </c>
      <c r="B5" s="122"/>
      <c r="C5" s="167"/>
      <c r="D5" s="168"/>
      <c r="F5" s="187" t="s">
        <v>551</v>
      </c>
      <c r="G5" s="122"/>
      <c r="H5" s="167"/>
      <c r="I5" s="168"/>
      <c r="J5" s="128" t="s">
        <v>555</v>
      </c>
      <c r="K5" s="167"/>
      <c r="L5" s="168"/>
      <c r="M5" s="120">
        <f t="shared" si="0"/>
        <v>5</v>
      </c>
      <c r="Q5" s="133" t="s">
        <v>600</v>
      </c>
      <c r="R5" s="167" t="s">
        <v>632</v>
      </c>
      <c r="S5" s="168"/>
      <c r="T5" s="168"/>
    </row>
    <row r="6" spans="1:24" ht="165.75" thickBot="1" x14ac:dyDescent="0.3">
      <c r="A6" s="188"/>
      <c r="B6" s="123" t="s">
        <v>550</v>
      </c>
      <c r="C6" s="167"/>
      <c r="D6" s="168"/>
      <c r="F6" s="188"/>
      <c r="G6" s="123" t="s">
        <v>550</v>
      </c>
      <c r="H6" s="167"/>
      <c r="I6" s="168"/>
      <c r="J6" s="128" t="s">
        <v>557</v>
      </c>
      <c r="K6" s="167"/>
      <c r="L6" s="168"/>
      <c r="M6" s="120">
        <f t="shared" si="0"/>
        <v>6</v>
      </c>
      <c r="Q6" s="133" t="s">
        <v>601</v>
      </c>
      <c r="R6" s="167" t="s">
        <v>633</v>
      </c>
      <c r="S6" s="168"/>
      <c r="T6" s="168"/>
      <c r="U6">
        <v>4</v>
      </c>
    </row>
    <row r="7" spans="1:24" ht="165.75" thickBot="1" x14ac:dyDescent="0.3">
      <c r="A7" s="187" t="s">
        <v>552</v>
      </c>
      <c r="B7" s="122"/>
      <c r="C7" s="167"/>
      <c r="D7" s="168"/>
      <c r="F7" s="187" t="s">
        <v>552</v>
      </c>
      <c r="G7" s="122"/>
      <c r="H7" s="167"/>
      <c r="I7" s="168"/>
      <c r="J7" s="128" t="s">
        <v>559</v>
      </c>
      <c r="K7" s="167"/>
      <c r="L7" s="168"/>
      <c r="M7" s="120">
        <f t="shared" si="0"/>
        <v>7</v>
      </c>
      <c r="Q7" s="133" t="s">
        <v>602</v>
      </c>
      <c r="R7" s="167" t="s">
        <v>634</v>
      </c>
      <c r="S7" s="168"/>
      <c r="T7" s="168"/>
      <c r="U7">
        <v>5</v>
      </c>
    </row>
    <row r="8" spans="1:24" ht="182.25" thickBot="1" x14ac:dyDescent="0.3">
      <c r="A8" s="189"/>
      <c r="B8" s="122"/>
      <c r="C8" s="167"/>
      <c r="D8" s="168"/>
      <c r="F8" s="189"/>
      <c r="G8" s="122"/>
      <c r="H8" s="167"/>
      <c r="I8" s="168"/>
      <c r="J8" s="128" t="s">
        <v>561</v>
      </c>
      <c r="K8" s="167"/>
      <c r="L8" s="168"/>
      <c r="M8" s="120">
        <f t="shared" si="0"/>
        <v>8</v>
      </c>
      <c r="Q8" s="132" t="s">
        <v>603</v>
      </c>
      <c r="R8" s="167" t="s">
        <v>634</v>
      </c>
      <c r="S8" s="168"/>
      <c r="T8" s="168"/>
    </row>
    <row r="9" spans="1:24" ht="165.75" thickBot="1" x14ac:dyDescent="0.3">
      <c r="A9" s="188"/>
      <c r="B9" s="119" t="s">
        <v>553</v>
      </c>
      <c r="C9" s="167"/>
      <c r="D9" s="168"/>
      <c r="F9" s="188"/>
      <c r="G9" s="119" t="s">
        <v>553</v>
      </c>
      <c r="H9" s="167"/>
      <c r="I9" s="168"/>
      <c r="J9" s="128" t="s">
        <v>563</v>
      </c>
      <c r="K9" s="167"/>
      <c r="L9" s="168"/>
      <c r="M9" s="120">
        <f t="shared" si="0"/>
        <v>9</v>
      </c>
      <c r="Q9" s="132" t="s">
        <v>604</v>
      </c>
      <c r="R9" s="167" t="s">
        <v>634</v>
      </c>
      <c r="S9" s="168"/>
      <c r="T9" s="168"/>
    </row>
    <row r="10" spans="1:24" ht="225.75" thickBot="1" x14ac:dyDescent="0.3">
      <c r="A10" s="124" t="s">
        <v>554</v>
      </c>
      <c r="B10" s="119" t="s">
        <v>555</v>
      </c>
      <c r="C10" s="167"/>
      <c r="D10" s="168"/>
      <c r="F10" s="124" t="s">
        <v>554</v>
      </c>
      <c r="G10" s="119" t="s">
        <v>555</v>
      </c>
      <c r="H10" s="167"/>
      <c r="I10" s="168"/>
      <c r="J10" s="128" t="s">
        <v>565</v>
      </c>
      <c r="K10" s="167"/>
      <c r="L10" s="168"/>
      <c r="M10" s="120">
        <f t="shared" si="0"/>
        <v>10</v>
      </c>
      <c r="Q10" s="128" t="s">
        <v>605</v>
      </c>
      <c r="R10" s="167" t="s">
        <v>630</v>
      </c>
      <c r="S10" s="168"/>
      <c r="T10" s="168"/>
    </row>
    <row r="11" spans="1:24" ht="248.25" thickBot="1" x14ac:dyDescent="0.3">
      <c r="A11" s="124" t="s">
        <v>556</v>
      </c>
      <c r="B11" s="119" t="s">
        <v>557</v>
      </c>
      <c r="C11" s="167"/>
      <c r="D11" s="168"/>
      <c r="F11" s="124" t="s">
        <v>556</v>
      </c>
      <c r="G11" s="119" t="s">
        <v>557</v>
      </c>
      <c r="H11" s="167"/>
      <c r="I11" s="168"/>
      <c r="J11" s="128" t="s">
        <v>178</v>
      </c>
      <c r="K11" s="167"/>
      <c r="L11" s="168"/>
      <c r="M11" s="120">
        <f t="shared" si="0"/>
        <v>11</v>
      </c>
      <c r="Q11" s="128" t="s">
        <v>606</v>
      </c>
      <c r="R11" s="167" t="s">
        <v>634</v>
      </c>
      <c r="S11" s="168"/>
      <c r="T11" s="168"/>
    </row>
    <row r="12" spans="1:24" ht="330.75" thickBot="1" x14ac:dyDescent="0.3">
      <c r="A12" s="124" t="s">
        <v>558</v>
      </c>
      <c r="B12" s="119" t="s">
        <v>559</v>
      </c>
      <c r="C12" s="167"/>
      <c r="D12" s="168"/>
      <c r="F12" s="124" t="s">
        <v>558</v>
      </c>
      <c r="G12" s="119" t="s">
        <v>559</v>
      </c>
      <c r="H12" s="167"/>
      <c r="I12" s="168"/>
      <c r="J12" s="128" t="s">
        <v>568</v>
      </c>
      <c r="K12" s="167"/>
      <c r="L12" s="168"/>
      <c r="M12" s="120">
        <f t="shared" si="0"/>
        <v>12</v>
      </c>
      <c r="Q12" s="128" t="s">
        <v>607</v>
      </c>
      <c r="R12" s="167" t="s">
        <v>634</v>
      </c>
      <c r="S12" s="168"/>
      <c r="T12" s="168"/>
      <c r="U12" t="s">
        <v>635</v>
      </c>
      <c r="V12" t="s">
        <v>636</v>
      </c>
      <c r="W12">
        <v>6</v>
      </c>
      <c r="X12">
        <v>7</v>
      </c>
    </row>
    <row r="13" spans="1:24" ht="207" thickBot="1" x14ac:dyDescent="0.3">
      <c r="A13" s="124" t="s">
        <v>560</v>
      </c>
      <c r="B13" s="119" t="s">
        <v>561</v>
      </c>
      <c r="C13" s="167"/>
      <c r="D13" s="168"/>
      <c r="F13" s="124" t="s">
        <v>560</v>
      </c>
      <c r="G13" s="119" t="s">
        <v>561</v>
      </c>
      <c r="H13" s="167"/>
      <c r="I13" s="168"/>
      <c r="J13" s="174" t="s">
        <v>570</v>
      </c>
      <c r="K13" s="127"/>
      <c r="L13" s="120"/>
      <c r="M13" s="120">
        <f t="shared" ref="M13" si="1">+M12+1</f>
        <v>13</v>
      </c>
      <c r="Q13" s="128" t="s">
        <v>608</v>
      </c>
      <c r="R13" s="167" t="s">
        <v>637</v>
      </c>
      <c r="S13" s="168"/>
      <c r="T13" s="168"/>
      <c r="V13">
        <v>8</v>
      </c>
    </row>
    <row r="14" spans="1:24" ht="215.25" thickBot="1" x14ac:dyDescent="0.3">
      <c r="A14" s="124" t="s">
        <v>562</v>
      </c>
      <c r="B14" s="119" t="s">
        <v>563</v>
      </c>
      <c r="C14" s="167"/>
      <c r="D14" s="168"/>
      <c r="F14" s="124" t="s">
        <v>562</v>
      </c>
      <c r="G14" s="119" t="s">
        <v>563</v>
      </c>
      <c r="H14" s="167"/>
      <c r="I14" s="168"/>
      <c r="J14" s="175"/>
      <c r="K14" s="127"/>
      <c r="L14" s="120"/>
      <c r="M14" s="120"/>
      <c r="Q14" s="128" t="s">
        <v>177</v>
      </c>
      <c r="R14" s="167" t="s">
        <v>637</v>
      </c>
      <c r="S14" s="168"/>
      <c r="T14" s="168"/>
    </row>
    <row r="15" spans="1:24" ht="116.25" thickBot="1" x14ac:dyDescent="0.3">
      <c r="A15" s="124" t="s">
        <v>564</v>
      </c>
      <c r="B15" s="119" t="s">
        <v>565</v>
      </c>
      <c r="C15" s="167"/>
      <c r="D15" s="168"/>
      <c r="F15" s="124" t="s">
        <v>564</v>
      </c>
      <c r="G15" s="119" t="s">
        <v>565</v>
      </c>
      <c r="H15" s="167"/>
      <c r="I15" s="168"/>
      <c r="J15" s="128" t="s">
        <v>572</v>
      </c>
      <c r="K15" s="167"/>
      <c r="L15" s="168"/>
      <c r="M15" s="120">
        <v>14</v>
      </c>
      <c r="Q15" s="128" t="s">
        <v>609</v>
      </c>
      <c r="R15" s="167" t="s">
        <v>636</v>
      </c>
      <c r="S15" s="168"/>
      <c r="T15" s="168"/>
    </row>
    <row r="16" spans="1:24" ht="282" thickBot="1" x14ac:dyDescent="0.3">
      <c r="A16" s="124" t="s">
        <v>566</v>
      </c>
      <c r="B16" s="119" t="s">
        <v>178</v>
      </c>
      <c r="C16" s="167"/>
      <c r="D16" s="168"/>
      <c r="F16" s="124" t="s">
        <v>566</v>
      </c>
      <c r="G16" s="119" t="s">
        <v>178</v>
      </c>
      <c r="H16" s="167"/>
      <c r="I16" s="168"/>
      <c r="J16" s="128" t="s">
        <v>574</v>
      </c>
      <c r="K16" s="167"/>
      <c r="L16" s="168"/>
      <c r="M16" s="120">
        <v>15</v>
      </c>
      <c r="Q16" s="128" t="s">
        <v>610</v>
      </c>
      <c r="R16" s="167" t="s">
        <v>636</v>
      </c>
      <c r="S16" s="168"/>
      <c r="T16" s="168"/>
    </row>
    <row r="17" spans="1:22" ht="132.75" thickBot="1" x14ac:dyDescent="0.3">
      <c r="A17" s="124" t="s">
        <v>567</v>
      </c>
      <c r="B17" s="119" t="s">
        <v>568</v>
      </c>
      <c r="C17" s="167"/>
      <c r="D17" s="168"/>
      <c r="F17" s="124" t="s">
        <v>567</v>
      </c>
      <c r="G17" s="119" t="s">
        <v>568</v>
      </c>
      <c r="H17" s="167"/>
      <c r="I17" s="168"/>
      <c r="J17" s="128" t="s">
        <v>576</v>
      </c>
      <c r="K17" s="167"/>
      <c r="L17" s="168"/>
      <c r="M17" s="120">
        <v>16</v>
      </c>
      <c r="Q17" s="128" t="s">
        <v>611</v>
      </c>
      <c r="R17" s="167" t="s">
        <v>638</v>
      </c>
      <c r="S17" s="168"/>
      <c r="T17" s="168"/>
    </row>
    <row r="18" spans="1:22" ht="409.6" customHeight="1" x14ac:dyDescent="0.25">
      <c r="A18" s="187" t="s">
        <v>569</v>
      </c>
      <c r="B18" s="192" t="s">
        <v>570</v>
      </c>
      <c r="C18" s="167"/>
      <c r="D18" s="168"/>
      <c r="F18" s="187" t="s">
        <v>569</v>
      </c>
      <c r="G18" s="192" t="s">
        <v>570</v>
      </c>
      <c r="H18" s="167"/>
      <c r="I18" s="168"/>
      <c r="J18" s="174" t="s">
        <v>578</v>
      </c>
      <c r="K18" s="167"/>
      <c r="L18" s="168"/>
      <c r="M18" s="168">
        <v>17</v>
      </c>
      <c r="Q18" s="181" t="s">
        <v>612</v>
      </c>
      <c r="R18" s="167" t="s">
        <v>634</v>
      </c>
      <c r="S18" s="168"/>
      <c r="T18" s="168"/>
    </row>
    <row r="19" spans="1:22" ht="15.75" thickBot="1" x14ac:dyDescent="0.3">
      <c r="A19" s="188"/>
      <c r="B19" s="193"/>
      <c r="C19" s="167"/>
      <c r="D19" s="168"/>
      <c r="F19" s="188"/>
      <c r="G19" s="193"/>
      <c r="H19" s="167"/>
      <c r="I19" s="168"/>
      <c r="J19" s="175"/>
      <c r="K19" s="167"/>
      <c r="L19" s="168"/>
      <c r="M19" s="168"/>
      <c r="Q19" s="182"/>
      <c r="R19" s="167"/>
      <c r="S19" s="168"/>
      <c r="T19" s="168"/>
    </row>
    <row r="20" spans="1:22" ht="150.75" thickBot="1" x14ac:dyDescent="0.3">
      <c r="A20" s="124" t="s">
        <v>571</v>
      </c>
      <c r="B20" s="125" t="s">
        <v>572</v>
      </c>
      <c r="C20" s="167"/>
      <c r="D20" s="168"/>
      <c r="F20" s="124" t="s">
        <v>571</v>
      </c>
      <c r="G20" s="125" t="s">
        <v>572</v>
      </c>
      <c r="H20" s="167"/>
      <c r="I20" s="168"/>
      <c r="J20" s="128" t="s">
        <v>580</v>
      </c>
      <c r="K20" s="167"/>
      <c r="L20" s="168"/>
      <c r="M20" s="120">
        <v>18</v>
      </c>
      <c r="Q20" s="128" t="s">
        <v>613</v>
      </c>
      <c r="R20" s="167" t="s">
        <v>638</v>
      </c>
      <c r="S20" s="168"/>
      <c r="T20" s="168"/>
    </row>
    <row r="21" spans="1:22" ht="182.25" thickBot="1" x14ac:dyDescent="0.3">
      <c r="A21" s="124" t="s">
        <v>573</v>
      </c>
      <c r="B21" s="119" t="s">
        <v>574</v>
      </c>
      <c r="C21" s="167"/>
      <c r="D21" s="168"/>
      <c r="F21" s="124" t="s">
        <v>573</v>
      </c>
      <c r="G21" s="119" t="s">
        <v>574</v>
      </c>
      <c r="H21" s="167"/>
      <c r="I21" s="168"/>
      <c r="J21" s="128" t="s">
        <v>582</v>
      </c>
      <c r="K21" s="167"/>
      <c r="L21" s="168"/>
      <c r="M21" s="120">
        <v>19</v>
      </c>
      <c r="Q21" s="183" t="s">
        <v>614</v>
      </c>
      <c r="R21" s="167" t="s">
        <v>634</v>
      </c>
      <c r="S21" s="168"/>
      <c r="T21" s="168"/>
    </row>
    <row r="22" spans="1:22" ht="132" thickBot="1" x14ac:dyDescent="0.3">
      <c r="A22" s="124" t="s">
        <v>575</v>
      </c>
      <c r="B22" s="119" t="s">
        <v>576</v>
      </c>
      <c r="C22" s="167"/>
      <c r="D22" s="168"/>
      <c r="F22" s="124" t="s">
        <v>575</v>
      </c>
      <c r="G22" s="119" t="s">
        <v>576</v>
      </c>
      <c r="H22" s="167"/>
      <c r="I22" s="168"/>
      <c r="J22" s="128" t="s">
        <v>584</v>
      </c>
      <c r="K22" s="190"/>
      <c r="L22" s="191"/>
      <c r="M22" s="120">
        <v>20</v>
      </c>
      <c r="Q22" s="184"/>
      <c r="R22" s="167"/>
      <c r="S22" s="168"/>
      <c r="T22" s="168"/>
    </row>
    <row r="23" spans="1:22" ht="190.5" customHeight="1" thickBot="1" x14ac:dyDescent="0.3">
      <c r="A23" s="187" t="s">
        <v>577</v>
      </c>
      <c r="B23" s="187" t="s">
        <v>578</v>
      </c>
      <c r="C23" s="167"/>
      <c r="D23" s="168"/>
      <c r="F23" s="187" t="s">
        <v>577</v>
      </c>
      <c r="G23" s="187" t="s">
        <v>578</v>
      </c>
      <c r="H23" s="167"/>
      <c r="I23" s="168"/>
      <c r="J23" s="176" t="s">
        <v>595</v>
      </c>
      <c r="K23" s="177"/>
      <c r="L23" s="178"/>
      <c r="M23" s="120"/>
      <c r="Q23" s="128" t="s">
        <v>615</v>
      </c>
      <c r="R23" s="167" t="s">
        <v>635</v>
      </c>
      <c r="S23" s="168"/>
      <c r="T23" s="168"/>
    </row>
    <row r="24" spans="1:22" ht="132.75" thickBot="1" x14ac:dyDescent="0.3">
      <c r="A24" s="188"/>
      <c r="B24" s="188"/>
      <c r="C24" s="167"/>
      <c r="D24" s="168"/>
      <c r="F24" s="188"/>
      <c r="G24" s="188"/>
      <c r="H24" s="167"/>
      <c r="I24" s="168"/>
      <c r="J24" s="128" t="s">
        <v>587</v>
      </c>
      <c r="K24" s="179"/>
      <c r="L24" s="180"/>
      <c r="M24" s="120">
        <v>21</v>
      </c>
      <c r="Q24" s="174" t="s">
        <v>616</v>
      </c>
      <c r="R24" s="167" t="s">
        <v>638</v>
      </c>
      <c r="S24" s="168"/>
      <c r="T24" s="168"/>
    </row>
    <row r="25" spans="1:22" ht="113.25" thickBot="1" x14ac:dyDescent="0.3">
      <c r="A25" s="124" t="s">
        <v>579</v>
      </c>
      <c r="B25" s="119" t="s">
        <v>580</v>
      </c>
      <c r="C25" s="167"/>
      <c r="D25" s="168"/>
      <c r="F25" s="124" t="s">
        <v>579</v>
      </c>
      <c r="G25" s="119" t="s">
        <v>580</v>
      </c>
      <c r="H25" s="167"/>
      <c r="I25" s="168"/>
      <c r="J25" s="128" t="s">
        <v>589</v>
      </c>
      <c r="K25" s="167"/>
      <c r="L25" s="168"/>
      <c r="M25" s="120">
        <v>22</v>
      </c>
      <c r="Q25" s="175"/>
      <c r="R25" s="167"/>
      <c r="S25" s="168"/>
      <c r="T25" s="168"/>
    </row>
    <row r="26" spans="1:22" ht="225.75" thickBot="1" x14ac:dyDescent="0.3">
      <c r="A26" s="124" t="s">
        <v>581</v>
      </c>
      <c r="B26" s="119" t="s">
        <v>582</v>
      </c>
      <c r="C26" s="167"/>
      <c r="D26" s="168"/>
      <c r="F26" s="124" t="s">
        <v>581</v>
      </c>
      <c r="G26" s="119" t="s">
        <v>582</v>
      </c>
      <c r="H26" s="167"/>
      <c r="I26" s="168"/>
      <c r="J26" s="128" t="s">
        <v>591</v>
      </c>
      <c r="K26" s="167"/>
      <c r="L26" s="168"/>
      <c r="M26" s="120">
        <v>23</v>
      </c>
      <c r="Q26" s="174" t="s">
        <v>617</v>
      </c>
      <c r="R26" s="167" t="s">
        <v>638</v>
      </c>
      <c r="S26" s="168"/>
      <c r="T26" s="168"/>
    </row>
    <row r="27" spans="1:22" ht="149.25" thickBot="1" x14ac:dyDescent="0.3">
      <c r="A27" s="124" t="s">
        <v>583</v>
      </c>
      <c r="B27" s="119" t="s">
        <v>584</v>
      </c>
      <c r="C27" s="190"/>
      <c r="D27" s="191"/>
      <c r="F27" s="124" t="s">
        <v>583</v>
      </c>
      <c r="G27" s="119" t="s">
        <v>584</v>
      </c>
      <c r="H27" s="190"/>
      <c r="I27" s="191"/>
      <c r="J27" s="128" t="s">
        <v>592</v>
      </c>
      <c r="K27" s="167"/>
      <c r="L27" s="168"/>
      <c r="M27" s="120">
        <v>24</v>
      </c>
      <c r="Q27" s="175"/>
      <c r="R27" s="167"/>
      <c r="S27" s="168"/>
      <c r="T27" s="168"/>
    </row>
    <row r="28" spans="1:22" ht="56.25" customHeight="1" thickBot="1" x14ac:dyDescent="0.3">
      <c r="A28" s="197" t="s">
        <v>585</v>
      </c>
      <c r="B28" s="198"/>
      <c r="C28" s="198"/>
      <c r="D28" s="199"/>
      <c r="F28" s="197" t="s">
        <v>585</v>
      </c>
      <c r="G28" s="198"/>
      <c r="H28" s="198"/>
      <c r="I28" s="199"/>
      <c r="J28" s="128" t="s">
        <v>207</v>
      </c>
      <c r="K28" s="167"/>
      <c r="L28" s="168"/>
      <c r="M28" s="120">
        <v>25</v>
      </c>
      <c r="Q28" s="176" t="s">
        <v>595</v>
      </c>
      <c r="R28" s="177"/>
      <c r="S28" s="177"/>
      <c r="T28" s="178"/>
    </row>
    <row r="29" spans="1:22" ht="130.5" customHeight="1" thickBot="1" x14ac:dyDescent="0.3">
      <c r="A29" s="126"/>
      <c r="B29" s="187" t="s">
        <v>587</v>
      </c>
      <c r="C29" s="179"/>
      <c r="D29" s="180"/>
      <c r="F29" s="126"/>
      <c r="G29" s="187" t="s">
        <v>587</v>
      </c>
      <c r="H29" s="179"/>
      <c r="I29" s="180"/>
      <c r="J29" s="130" t="s">
        <v>174</v>
      </c>
      <c r="K29" s="167"/>
      <c r="L29" s="168"/>
      <c r="M29" s="120">
        <v>26</v>
      </c>
      <c r="Q29" s="132" t="s">
        <v>618</v>
      </c>
      <c r="R29" s="179" t="s">
        <v>638</v>
      </c>
      <c r="S29" s="180"/>
      <c r="T29" s="180"/>
    </row>
    <row r="30" spans="1:22" ht="49.5" customHeight="1" thickBot="1" x14ac:dyDescent="0.3">
      <c r="A30" s="124" t="s">
        <v>586</v>
      </c>
      <c r="B30" s="188"/>
      <c r="C30" s="167"/>
      <c r="D30" s="168"/>
      <c r="F30" s="124" t="s">
        <v>586</v>
      </c>
      <c r="G30" s="188"/>
      <c r="H30" s="167"/>
      <c r="I30" s="168"/>
      <c r="J30" s="169" t="s">
        <v>593</v>
      </c>
      <c r="K30" s="171"/>
      <c r="L30" s="120"/>
      <c r="M30" s="120"/>
      <c r="Q30" s="132" t="s">
        <v>619</v>
      </c>
      <c r="R30" s="167" t="s">
        <v>639</v>
      </c>
      <c r="S30" s="168"/>
      <c r="T30" s="168"/>
      <c r="V30">
        <v>9</v>
      </c>
    </row>
    <row r="31" spans="1:22" ht="74.25" customHeight="1" thickBot="1" x14ac:dyDescent="0.3">
      <c r="A31" s="126"/>
      <c r="B31" s="187" t="s">
        <v>589</v>
      </c>
      <c r="C31" s="167"/>
      <c r="D31" s="168"/>
      <c r="F31" s="126"/>
      <c r="G31" s="187" t="s">
        <v>589</v>
      </c>
      <c r="H31" s="167"/>
      <c r="I31" s="168"/>
      <c r="J31" s="128"/>
      <c r="K31" s="167"/>
      <c r="L31" s="168"/>
      <c r="M31" s="120"/>
      <c r="Q31" s="128" t="s">
        <v>620</v>
      </c>
      <c r="R31" s="167" t="s">
        <v>631</v>
      </c>
      <c r="S31" s="168"/>
      <c r="T31" s="168"/>
    </row>
    <row r="32" spans="1:22" ht="231.75" thickBot="1" x14ac:dyDescent="0.3">
      <c r="A32" s="124" t="s">
        <v>588</v>
      </c>
      <c r="B32" s="188"/>
      <c r="C32" s="167"/>
      <c r="D32" s="168"/>
      <c r="F32" s="124" t="s">
        <v>588</v>
      </c>
      <c r="G32" s="188"/>
      <c r="H32" s="167"/>
      <c r="I32" s="168"/>
      <c r="J32" s="128" t="s">
        <v>594</v>
      </c>
      <c r="K32" s="167"/>
      <c r="L32" s="168"/>
      <c r="M32" s="120"/>
      <c r="Q32" s="128" t="s">
        <v>621</v>
      </c>
      <c r="R32" s="167" t="s">
        <v>636</v>
      </c>
      <c r="S32" s="168"/>
      <c r="T32" s="168"/>
    </row>
    <row r="33" spans="1:20" ht="111.75" customHeight="1" thickBot="1" x14ac:dyDescent="0.3">
      <c r="A33" s="121"/>
      <c r="B33" s="187" t="s">
        <v>591</v>
      </c>
      <c r="C33" s="167"/>
      <c r="D33" s="168"/>
      <c r="F33" s="121"/>
      <c r="G33" s="187" t="s">
        <v>591</v>
      </c>
      <c r="H33" s="167"/>
      <c r="I33" s="168"/>
      <c r="J33" s="128" t="s">
        <v>596</v>
      </c>
      <c r="K33" s="167"/>
      <c r="L33" s="168"/>
      <c r="M33" s="120"/>
      <c r="Q33" s="129" t="s">
        <v>206</v>
      </c>
      <c r="R33" s="167" t="s">
        <v>634</v>
      </c>
      <c r="S33" s="168"/>
      <c r="T33" s="168"/>
    </row>
    <row r="34" spans="1:20" ht="282" thickBot="1" x14ac:dyDescent="0.3">
      <c r="A34" s="124" t="s">
        <v>590</v>
      </c>
      <c r="B34" s="188"/>
      <c r="C34" s="167"/>
      <c r="D34" s="168"/>
      <c r="F34" s="124" t="s">
        <v>590</v>
      </c>
      <c r="G34" s="188"/>
      <c r="H34" s="167"/>
      <c r="I34" s="168"/>
      <c r="J34" s="128"/>
      <c r="K34" s="167"/>
      <c r="L34" s="168"/>
      <c r="M34" s="120"/>
      <c r="Q34" s="124" t="s">
        <v>622</v>
      </c>
      <c r="R34" s="167" t="s">
        <v>636</v>
      </c>
      <c r="S34" s="168"/>
      <c r="T34" s="168"/>
    </row>
    <row r="35" spans="1:20" ht="169.5" thickBot="1" x14ac:dyDescent="0.3">
      <c r="A35" s="124">
        <v>4</v>
      </c>
      <c r="B35" s="119" t="s">
        <v>592</v>
      </c>
      <c r="C35" s="167"/>
      <c r="D35" s="168"/>
      <c r="F35" s="124">
        <v>4</v>
      </c>
      <c r="G35" s="119" t="s">
        <v>592</v>
      </c>
      <c r="H35" s="167"/>
      <c r="I35" s="168"/>
      <c r="J35" s="128" t="s">
        <v>211</v>
      </c>
      <c r="K35" s="167"/>
      <c r="L35" s="168"/>
      <c r="M35" s="120"/>
      <c r="Q35" s="169" t="s">
        <v>593</v>
      </c>
      <c r="R35" s="170"/>
      <c r="S35" s="171"/>
      <c r="T35" s="120"/>
    </row>
    <row r="36" spans="1:20" ht="188.25" thickBot="1" x14ac:dyDescent="0.3">
      <c r="A36" s="124">
        <v>5</v>
      </c>
      <c r="B36" s="119" t="s">
        <v>207</v>
      </c>
      <c r="C36" s="167"/>
      <c r="D36" s="168"/>
      <c r="F36" s="124">
        <v>5</v>
      </c>
      <c r="G36" s="119" t="s">
        <v>207</v>
      </c>
      <c r="H36" s="167"/>
      <c r="I36" s="168"/>
      <c r="Q36" s="128" t="s">
        <v>623</v>
      </c>
      <c r="R36" s="167" t="s">
        <v>638</v>
      </c>
      <c r="S36" s="168"/>
      <c r="T36" s="168"/>
    </row>
    <row r="37" spans="1:20" ht="37.5" customHeight="1" thickBot="1" x14ac:dyDescent="0.3">
      <c r="A37" s="194" t="s">
        <v>593</v>
      </c>
      <c r="B37" s="195"/>
      <c r="C37" s="196"/>
      <c r="D37" s="120"/>
      <c r="F37" s="194" t="s">
        <v>593</v>
      </c>
      <c r="G37" s="195"/>
      <c r="H37" s="196"/>
      <c r="I37" s="120"/>
      <c r="Q37" s="128" t="s">
        <v>624</v>
      </c>
      <c r="R37" s="167" t="s">
        <v>634</v>
      </c>
      <c r="S37" s="168"/>
      <c r="T37" s="168"/>
    </row>
    <row r="38" spans="1:20" ht="132.75" thickBot="1" x14ac:dyDescent="0.3">
      <c r="A38" s="124">
        <v>2</v>
      </c>
      <c r="B38" s="119" t="s">
        <v>594</v>
      </c>
      <c r="C38" s="167"/>
      <c r="D38" s="168"/>
      <c r="F38" s="124">
        <v>1</v>
      </c>
      <c r="G38" s="119" t="s">
        <v>580</v>
      </c>
      <c r="H38" s="167"/>
      <c r="I38" s="168"/>
      <c r="Q38" s="128" t="s">
        <v>625</v>
      </c>
      <c r="R38" s="167"/>
      <c r="S38" s="168"/>
      <c r="T38" s="168"/>
    </row>
    <row r="39" spans="1:20" ht="116.25" thickBot="1" x14ac:dyDescent="0.3">
      <c r="A39" s="124"/>
      <c r="B39" s="119"/>
      <c r="C39" s="167"/>
      <c r="D39" s="168"/>
      <c r="F39" s="124">
        <v>2</v>
      </c>
      <c r="G39" s="119" t="s">
        <v>594</v>
      </c>
      <c r="H39" s="167"/>
      <c r="I39" s="168"/>
      <c r="Q39" s="128" t="s">
        <v>626</v>
      </c>
      <c r="R39" s="167"/>
      <c r="S39" s="168"/>
      <c r="T39" s="168"/>
    </row>
    <row r="40" spans="1:20" ht="231.75" thickBot="1" x14ac:dyDescent="0.3">
      <c r="A40" s="124"/>
      <c r="B40" s="119"/>
      <c r="C40" s="167"/>
      <c r="D40" s="168"/>
      <c r="F40" s="124"/>
      <c r="G40" s="119"/>
      <c r="H40" s="167"/>
      <c r="I40" s="168"/>
      <c r="Q40" s="128" t="s">
        <v>627</v>
      </c>
      <c r="R40" s="167"/>
      <c r="S40" s="168"/>
      <c r="T40" s="168"/>
    </row>
    <row r="41" spans="1:20" ht="165" customHeight="1" thickBot="1" x14ac:dyDescent="0.3">
      <c r="A41" s="124"/>
      <c r="B41" s="119"/>
      <c r="C41" s="167"/>
      <c r="D41" s="168"/>
      <c r="F41" s="124"/>
      <c r="G41" s="119"/>
      <c r="H41" s="167"/>
      <c r="I41" s="168"/>
      <c r="Q41" s="172" t="s">
        <v>214</v>
      </c>
      <c r="R41" s="173"/>
      <c r="S41" s="167"/>
      <c r="T41" s="168"/>
    </row>
    <row r="42" spans="1:20" ht="115.5" customHeight="1" thickBot="1" x14ac:dyDescent="0.3">
      <c r="F42" s="124"/>
      <c r="G42" s="119"/>
      <c r="H42" s="167"/>
      <c r="I42" s="168"/>
      <c r="Q42" s="165" t="s">
        <v>628</v>
      </c>
      <c r="R42" s="166"/>
      <c r="S42" s="167"/>
      <c r="T42" s="168"/>
    </row>
    <row r="43" spans="1:20" ht="118.5" customHeight="1" thickBot="1" x14ac:dyDescent="0.3">
      <c r="Q43" s="165" t="s">
        <v>629</v>
      </c>
      <c r="R43" s="166"/>
      <c r="S43" s="167"/>
      <c r="T43" s="168"/>
    </row>
  </sheetData>
  <mergeCells count="166">
    <mergeCell ref="K32:L32"/>
    <mergeCell ref="K33:L33"/>
    <mergeCell ref="K34:L34"/>
    <mergeCell ref="K35:L35"/>
    <mergeCell ref="K26:L26"/>
    <mergeCell ref="K27:L27"/>
    <mergeCell ref="K28:L28"/>
    <mergeCell ref="K29:L29"/>
    <mergeCell ref="J30:K30"/>
    <mergeCell ref="K31:L31"/>
    <mergeCell ref="K20:L20"/>
    <mergeCell ref="K21:L21"/>
    <mergeCell ref="K22:L22"/>
    <mergeCell ref="J23:L23"/>
    <mergeCell ref="K24:L24"/>
    <mergeCell ref="K25:L25"/>
    <mergeCell ref="K15:L15"/>
    <mergeCell ref="K16:L16"/>
    <mergeCell ref="K17:L17"/>
    <mergeCell ref="J18:J19"/>
    <mergeCell ref="K18:L19"/>
    <mergeCell ref="M18:M19"/>
    <mergeCell ref="K10:L10"/>
    <mergeCell ref="K11:L11"/>
    <mergeCell ref="K12:L12"/>
    <mergeCell ref="J13:J14"/>
    <mergeCell ref="K4:L4"/>
    <mergeCell ref="K5:L5"/>
    <mergeCell ref="K6:L6"/>
    <mergeCell ref="K7:L7"/>
    <mergeCell ref="K8:L8"/>
    <mergeCell ref="K9:L9"/>
    <mergeCell ref="H25:I25"/>
    <mergeCell ref="H26:I26"/>
    <mergeCell ref="H27:I27"/>
    <mergeCell ref="F28:I28"/>
    <mergeCell ref="G29:G30"/>
    <mergeCell ref="H29:I30"/>
    <mergeCell ref="H20:I20"/>
    <mergeCell ref="H21:I21"/>
    <mergeCell ref="H22:I22"/>
    <mergeCell ref="F23:F24"/>
    <mergeCell ref="G23:G24"/>
    <mergeCell ref="H23:I24"/>
    <mergeCell ref="F37:H37"/>
    <mergeCell ref="H38:I38"/>
    <mergeCell ref="H39:I39"/>
    <mergeCell ref="H40:I40"/>
    <mergeCell ref="H41:I41"/>
    <mergeCell ref="H42:I42"/>
    <mergeCell ref="G31:G32"/>
    <mergeCell ref="H31:I32"/>
    <mergeCell ref="G33:G34"/>
    <mergeCell ref="H33:I34"/>
    <mergeCell ref="H35:I35"/>
    <mergeCell ref="H36:I36"/>
    <mergeCell ref="H14:I14"/>
    <mergeCell ref="H15:I15"/>
    <mergeCell ref="H16:I16"/>
    <mergeCell ref="H17:I17"/>
    <mergeCell ref="F18:F19"/>
    <mergeCell ref="G18:G19"/>
    <mergeCell ref="H18:I19"/>
    <mergeCell ref="F7:F9"/>
    <mergeCell ref="H7:I9"/>
    <mergeCell ref="H10:I10"/>
    <mergeCell ref="H11:I11"/>
    <mergeCell ref="H12:I12"/>
    <mergeCell ref="H13:I13"/>
    <mergeCell ref="C40:D40"/>
    <mergeCell ref="C41:D41"/>
    <mergeCell ref="H1:I1"/>
    <mergeCell ref="F2:F3"/>
    <mergeCell ref="H2:I3"/>
    <mergeCell ref="H4:I4"/>
    <mergeCell ref="F5:F6"/>
    <mergeCell ref="H5:I6"/>
    <mergeCell ref="C35:D35"/>
    <mergeCell ref="C36:D36"/>
    <mergeCell ref="A37:C37"/>
    <mergeCell ref="C38:D38"/>
    <mergeCell ref="C39:D39"/>
    <mergeCell ref="A28:D28"/>
    <mergeCell ref="B29:B30"/>
    <mergeCell ref="C29:D30"/>
    <mergeCell ref="B31:B32"/>
    <mergeCell ref="C31:D32"/>
    <mergeCell ref="B33:B34"/>
    <mergeCell ref="C33:D34"/>
    <mergeCell ref="A23:A24"/>
    <mergeCell ref="B23:B24"/>
    <mergeCell ref="C23:D24"/>
    <mergeCell ref="C25:D25"/>
    <mergeCell ref="C26:D26"/>
    <mergeCell ref="C27:D27"/>
    <mergeCell ref="A18:A19"/>
    <mergeCell ref="B18:B19"/>
    <mergeCell ref="C18:D19"/>
    <mergeCell ref="C20:D20"/>
    <mergeCell ref="C21:D21"/>
    <mergeCell ref="C22:D22"/>
    <mergeCell ref="C12:D12"/>
    <mergeCell ref="C13:D13"/>
    <mergeCell ref="C14:D14"/>
    <mergeCell ref="C15:D15"/>
    <mergeCell ref="C16:D16"/>
    <mergeCell ref="C17:D17"/>
    <mergeCell ref="A5:A6"/>
    <mergeCell ref="C5:D6"/>
    <mergeCell ref="A7:A9"/>
    <mergeCell ref="C7:D9"/>
    <mergeCell ref="C10:D10"/>
    <mergeCell ref="C11:D11"/>
    <mergeCell ref="C1:D1"/>
    <mergeCell ref="A2:A3"/>
    <mergeCell ref="C2:D3"/>
    <mergeCell ref="C4:D4"/>
    <mergeCell ref="R1:T1"/>
    <mergeCell ref="R2:T2"/>
    <mergeCell ref="Q3:Q4"/>
    <mergeCell ref="R3:T4"/>
    <mergeCell ref="R5:T5"/>
    <mergeCell ref="K1:L1"/>
    <mergeCell ref="K2:L2"/>
    <mergeCell ref="K3:L3"/>
    <mergeCell ref="R6:T6"/>
    <mergeCell ref="R7:T7"/>
    <mergeCell ref="R8:T8"/>
    <mergeCell ref="R9:T9"/>
    <mergeCell ref="R10:T10"/>
    <mergeCell ref="R11:T11"/>
    <mergeCell ref="R12:T12"/>
    <mergeCell ref="R13:T13"/>
    <mergeCell ref="R14:T14"/>
    <mergeCell ref="R15:T15"/>
    <mergeCell ref="R16:T16"/>
    <mergeCell ref="R17:T17"/>
    <mergeCell ref="Q18:Q19"/>
    <mergeCell ref="R18:T19"/>
    <mergeCell ref="R20:T20"/>
    <mergeCell ref="Q21:Q22"/>
    <mergeCell ref="R21:T22"/>
    <mergeCell ref="R23:T23"/>
    <mergeCell ref="Q24:Q25"/>
    <mergeCell ref="R24:T25"/>
    <mergeCell ref="Q26:Q27"/>
    <mergeCell ref="R26:T27"/>
    <mergeCell ref="Q28:T28"/>
    <mergeCell ref="R29:T29"/>
    <mergeCell ref="R30:T30"/>
    <mergeCell ref="R31:T31"/>
    <mergeCell ref="R32:T32"/>
    <mergeCell ref="Q42:R42"/>
    <mergeCell ref="S42:T42"/>
    <mergeCell ref="Q43:R43"/>
    <mergeCell ref="S43:T43"/>
    <mergeCell ref="R33:T33"/>
    <mergeCell ref="R34:T34"/>
    <mergeCell ref="Q35:S35"/>
    <mergeCell ref="R36:T36"/>
    <mergeCell ref="R37:T37"/>
    <mergeCell ref="R38:T38"/>
    <mergeCell ref="R39:T39"/>
    <mergeCell ref="R40:T40"/>
    <mergeCell ref="Q41:R41"/>
    <mergeCell ref="S41:T41"/>
  </mergeCells>
  <conditionalFormatting sqref="B1:B1048576">
    <cfRule type="duplicateValues" dxfId="47" priority="4"/>
  </conditionalFormatting>
  <conditionalFormatting sqref="G1:G1048576">
    <cfRule type="duplicateValues" dxfId="46" priority="3"/>
  </conditionalFormatting>
  <conditionalFormatting sqref="J1:J1048576">
    <cfRule type="duplicateValues" dxfId="45" priority="1"/>
    <cfRule type="duplicateValues" dxfId="44" priority="2"/>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L47"/>
  <sheetViews>
    <sheetView zoomScale="55" zoomScaleNormal="55" zoomScaleSheetLayoutView="55" workbookViewId="0">
      <pane ySplit="6" topLeftCell="A7" activePane="bottomLeft" state="frozen"/>
      <selection pane="bottomLeft" activeCell="P1" sqref="P1:P1048576"/>
    </sheetView>
  </sheetViews>
  <sheetFormatPr defaultColWidth="8.85546875" defaultRowHeight="17.25" x14ac:dyDescent="0.3"/>
  <cols>
    <col min="1" max="1" width="6.7109375" style="91" customWidth="1"/>
    <col min="2" max="2" width="11.28515625" style="92" customWidth="1"/>
    <col min="3" max="3" width="10.5703125" style="92" customWidth="1"/>
    <col min="4" max="4" width="10.85546875" style="91" customWidth="1"/>
    <col min="5" max="5" width="11.5703125" style="91" customWidth="1"/>
    <col min="6" max="6" width="10.85546875" style="91" customWidth="1"/>
    <col min="7" max="7" width="6.85546875" style="91" customWidth="1"/>
    <col min="8" max="8" width="9.140625" style="91" customWidth="1"/>
    <col min="9" max="9" width="15.7109375" style="91" customWidth="1"/>
    <col min="10" max="10" width="20.28515625" style="93" customWidth="1"/>
    <col min="11" max="11" width="68.42578125" style="60" customWidth="1"/>
    <col min="12" max="12" width="10.28515625" style="1" customWidth="1"/>
    <col min="13" max="13" width="49.85546875" style="1" customWidth="1"/>
    <col min="14" max="15" width="18.7109375" style="1" customWidth="1"/>
    <col min="16" max="16" width="18.7109375" style="1" hidden="1" customWidth="1"/>
    <col min="17" max="16384" width="8.85546875" style="3"/>
  </cols>
  <sheetData>
    <row r="1" spans="1:16" ht="19.899999999999999" customHeight="1" x14ac:dyDescent="0.25">
      <c r="A1" s="200" t="s">
        <v>532</v>
      </c>
      <c r="B1" s="200"/>
      <c r="C1" s="200"/>
      <c r="D1" s="200"/>
      <c r="E1" s="200"/>
      <c r="F1" s="200"/>
      <c r="G1" s="200"/>
      <c r="H1" s="200"/>
      <c r="I1" s="200"/>
      <c r="J1" s="200"/>
      <c r="K1" s="200"/>
      <c r="L1" s="200"/>
      <c r="M1" s="200"/>
      <c r="N1" s="200"/>
      <c r="O1" s="200"/>
      <c r="P1" s="3"/>
    </row>
    <row r="2" spans="1:16" ht="27.75" customHeight="1" x14ac:dyDescent="0.25">
      <c r="A2" s="200" t="s">
        <v>533</v>
      </c>
      <c r="B2" s="200"/>
      <c r="C2" s="200"/>
      <c r="D2" s="200"/>
      <c r="E2" s="200"/>
      <c r="F2" s="200"/>
      <c r="G2" s="200"/>
      <c r="H2" s="200"/>
      <c r="I2" s="200"/>
      <c r="J2" s="200"/>
      <c r="K2" s="200"/>
      <c r="L2" s="200"/>
      <c r="M2" s="200"/>
      <c r="N2" s="200"/>
      <c r="O2" s="200"/>
      <c r="P2" s="3"/>
    </row>
    <row r="3" spans="1:16" ht="27.75" customHeight="1" x14ac:dyDescent="0.25">
      <c r="A3" s="200" t="s">
        <v>534</v>
      </c>
      <c r="B3" s="200"/>
      <c r="C3" s="200"/>
      <c r="D3" s="200"/>
      <c r="E3" s="200"/>
      <c r="F3" s="200"/>
      <c r="G3" s="200"/>
      <c r="H3" s="200"/>
      <c r="I3" s="200"/>
      <c r="J3" s="200"/>
      <c r="K3" s="200"/>
      <c r="L3" s="200"/>
      <c r="M3" s="200"/>
      <c r="N3" s="200"/>
      <c r="O3" s="200"/>
      <c r="P3" s="3"/>
    </row>
    <row r="4" spans="1:16" ht="35.25" customHeight="1" x14ac:dyDescent="0.25">
      <c r="A4" s="201" t="s">
        <v>545</v>
      </c>
      <c r="B4" s="201"/>
      <c r="C4" s="201"/>
      <c r="D4" s="201"/>
      <c r="E4" s="201"/>
      <c r="F4" s="201"/>
      <c r="G4" s="201"/>
      <c r="H4" s="201"/>
      <c r="I4" s="201"/>
      <c r="J4" s="201"/>
      <c r="K4" s="201"/>
      <c r="L4" s="201"/>
      <c r="M4" s="201"/>
      <c r="N4" s="201"/>
      <c r="O4" s="201"/>
    </row>
    <row r="5" spans="1:16" ht="34.5" customHeight="1" x14ac:dyDescent="0.25">
      <c r="A5" s="157" t="s">
        <v>1</v>
      </c>
      <c r="B5" s="157" t="s">
        <v>2</v>
      </c>
      <c r="C5" s="157" t="s">
        <v>3</v>
      </c>
      <c r="D5" s="157" t="s">
        <v>4</v>
      </c>
      <c r="E5" s="155" t="s">
        <v>5</v>
      </c>
      <c r="F5" s="155" t="s">
        <v>6</v>
      </c>
      <c r="G5" s="161" t="s">
        <v>7</v>
      </c>
      <c r="H5" s="162"/>
      <c r="I5" s="155" t="s">
        <v>8</v>
      </c>
      <c r="J5" s="157" t="s">
        <v>9</v>
      </c>
      <c r="K5" s="142" t="s">
        <v>10</v>
      </c>
      <c r="L5" s="145" t="s">
        <v>11</v>
      </c>
      <c r="M5" s="142" t="s">
        <v>12</v>
      </c>
      <c r="N5" s="142" t="s">
        <v>14</v>
      </c>
      <c r="O5" s="142" t="s">
        <v>515</v>
      </c>
      <c r="P5" s="142" t="s">
        <v>528</v>
      </c>
    </row>
    <row r="6" spans="1:16" ht="63" customHeight="1" x14ac:dyDescent="0.25">
      <c r="A6" s="157"/>
      <c r="B6" s="157"/>
      <c r="C6" s="157"/>
      <c r="D6" s="157"/>
      <c r="E6" s="156"/>
      <c r="F6" s="156"/>
      <c r="G6" s="95" t="s">
        <v>309</v>
      </c>
      <c r="H6" s="95" t="s">
        <v>310</v>
      </c>
      <c r="I6" s="156"/>
      <c r="J6" s="157"/>
      <c r="K6" s="143"/>
      <c r="L6" s="145"/>
      <c r="M6" s="143"/>
      <c r="N6" s="143"/>
      <c r="O6" s="143"/>
      <c r="P6" s="143"/>
    </row>
    <row r="7" spans="1:16" s="13" customFormat="1" ht="15" customHeight="1" x14ac:dyDescent="0.25">
      <c r="A7" s="158" t="s">
        <v>535</v>
      </c>
      <c r="B7" s="159"/>
      <c r="C7" s="159"/>
      <c r="D7" s="159"/>
      <c r="E7" s="159"/>
      <c r="F7" s="159"/>
      <c r="G7" s="159"/>
      <c r="H7" s="159"/>
      <c r="I7" s="160"/>
      <c r="J7" s="96"/>
      <c r="K7" s="12"/>
      <c r="L7" s="11"/>
      <c r="M7" s="11"/>
      <c r="N7" s="11"/>
      <c r="O7" s="11"/>
      <c r="P7" s="11"/>
    </row>
    <row r="8" spans="1:16" ht="283.5" x14ac:dyDescent="0.25">
      <c r="A8" s="97">
        <v>1</v>
      </c>
      <c r="B8" s="97" t="s">
        <v>158</v>
      </c>
      <c r="C8" s="97" t="s">
        <v>159</v>
      </c>
      <c r="D8" s="100">
        <v>22.8</v>
      </c>
      <c r="E8" s="105">
        <v>2200</v>
      </c>
      <c r="F8" s="100" t="s">
        <v>23</v>
      </c>
      <c r="G8" s="100" t="s">
        <v>23</v>
      </c>
      <c r="H8" s="100"/>
      <c r="I8" s="97" t="s">
        <v>24</v>
      </c>
      <c r="J8" s="97" t="s">
        <v>339</v>
      </c>
      <c r="K8" s="110" t="s">
        <v>456</v>
      </c>
      <c r="L8" s="82" t="s">
        <v>23</v>
      </c>
      <c r="M8" s="109" t="s">
        <v>428</v>
      </c>
      <c r="N8" s="14"/>
      <c r="O8" s="14" t="s">
        <v>480</v>
      </c>
      <c r="P8" s="14" t="s">
        <v>529</v>
      </c>
    </row>
    <row r="9" spans="1:16" ht="268.89999999999998" customHeight="1" x14ac:dyDescent="0.25">
      <c r="A9" s="97">
        <f t="shared" ref="A9:A10" si="0">+A8+1</f>
        <v>2</v>
      </c>
      <c r="B9" s="97" t="s">
        <v>153</v>
      </c>
      <c r="C9" s="97" t="s">
        <v>154</v>
      </c>
      <c r="D9" s="100">
        <v>15.26</v>
      </c>
      <c r="E9" s="105">
        <v>1500</v>
      </c>
      <c r="F9" s="100" t="s">
        <v>23</v>
      </c>
      <c r="G9" s="100" t="s">
        <v>23</v>
      </c>
      <c r="H9" s="100"/>
      <c r="I9" s="97" t="s">
        <v>24</v>
      </c>
      <c r="J9" s="97" t="s">
        <v>339</v>
      </c>
      <c r="K9" s="110" t="s">
        <v>456</v>
      </c>
      <c r="L9" s="82" t="s">
        <v>23</v>
      </c>
      <c r="M9" s="109" t="s">
        <v>428</v>
      </c>
      <c r="N9" s="14" t="s">
        <v>519</v>
      </c>
      <c r="O9" s="14" t="s">
        <v>481</v>
      </c>
      <c r="P9" s="14" t="s">
        <v>529</v>
      </c>
    </row>
    <row r="10" spans="1:16" ht="283.5" x14ac:dyDescent="0.25">
      <c r="A10" s="97">
        <f t="shared" si="0"/>
        <v>3</v>
      </c>
      <c r="B10" s="97" t="s">
        <v>469</v>
      </c>
      <c r="C10" s="97" t="s">
        <v>48</v>
      </c>
      <c r="D10" s="111">
        <v>17.5</v>
      </c>
      <c r="E10" s="100">
        <v>1835</v>
      </c>
      <c r="F10" s="100" t="s">
        <v>23</v>
      </c>
      <c r="G10" s="100" t="s">
        <v>23</v>
      </c>
      <c r="H10" s="100" t="s">
        <v>23</v>
      </c>
      <c r="I10" s="97" t="s">
        <v>338</v>
      </c>
      <c r="J10" s="97" t="s">
        <v>45</v>
      </c>
      <c r="K10" s="112" t="s">
        <v>429</v>
      </c>
      <c r="L10" s="82" t="s">
        <v>23</v>
      </c>
      <c r="M10" s="109" t="s">
        <v>428</v>
      </c>
      <c r="N10" s="18" t="s">
        <v>470</v>
      </c>
      <c r="O10" s="18" t="s">
        <v>482</v>
      </c>
      <c r="P10" s="18" t="s">
        <v>529</v>
      </c>
    </row>
    <row r="11" spans="1:16" s="13" customFormat="1" ht="16.5" x14ac:dyDescent="0.25">
      <c r="A11" s="149" t="s">
        <v>536</v>
      </c>
      <c r="B11" s="150"/>
      <c r="C11" s="150"/>
      <c r="D11" s="150"/>
      <c r="E11" s="150"/>
      <c r="F11" s="150"/>
      <c r="G11" s="150"/>
      <c r="H11" s="151"/>
      <c r="I11" s="96"/>
      <c r="J11" s="96"/>
      <c r="K11" s="12"/>
      <c r="L11" s="11"/>
      <c r="M11" s="11"/>
      <c r="N11" s="11"/>
      <c r="O11" s="11"/>
      <c r="P11" s="11"/>
    </row>
    <row r="12" spans="1:16" ht="270" x14ac:dyDescent="0.25">
      <c r="A12" s="97">
        <f>+A10+1</f>
        <v>4</v>
      </c>
      <c r="B12" s="14" t="s">
        <v>392</v>
      </c>
      <c r="C12" s="97" t="s">
        <v>335</v>
      </c>
      <c r="D12" s="100">
        <v>3.1</v>
      </c>
      <c r="E12" s="100"/>
      <c r="F12" s="100" t="s">
        <v>23</v>
      </c>
      <c r="G12" s="100"/>
      <c r="H12" s="100"/>
      <c r="I12" s="97" t="s">
        <v>183</v>
      </c>
      <c r="J12" s="113"/>
      <c r="K12" s="36" t="s">
        <v>366</v>
      </c>
      <c r="L12" s="82" t="s">
        <v>23</v>
      </c>
      <c r="M12" s="16" t="s">
        <v>437</v>
      </c>
      <c r="N12" s="18" t="s">
        <v>393</v>
      </c>
      <c r="O12" s="18" t="s">
        <v>493</v>
      </c>
      <c r="P12" s="18" t="s">
        <v>529</v>
      </c>
    </row>
    <row r="13" spans="1:16" ht="405" x14ac:dyDescent="0.25">
      <c r="A13" s="97">
        <f t="shared" ref="A13:A15" si="1">+A12+1</f>
        <v>5</v>
      </c>
      <c r="B13" s="99" t="s">
        <v>367</v>
      </c>
      <c r="C13" s="97" t="s">
        <v>368</v>
      </c>
      <c r="D13" s="97">
        <v>62</v>
      </c>
      <c r="E13" s="97">
        <v>500</v>
      </c>
      <c r="F13" s="100" t="s">
        <v>23</v>
      </c>
      <c r="G13" s="97" t="s">
        <v>23</v>
      </c>
      <c r="H13" s="100" t="s">
        <v>23</v>
      </c>
      <c r="I13" s="97" t="s">
        <v>365</v>
      </c>
      <c r="J13" s="97" t="s">
        <v>369</v>
      </c>
      <c r="K13" s="16" t="s">
        <v>402</v>
      </c>
      <c r="L13" s="82" t="s">
        <v>23</v>
      </c>
      <c r="M13" s="16" t="s">
        <v>442</v>
      </c>
      <c r="N13" s="18"/>
      <c r="O13" s="18" t="s">
        <v>494</v>
      </c>
      <c r="P13" s="18" t="s">
        <v>529</v>
      </c>
    </row>
    <row r="14" spans="1:16" ht="330" x14ac:dyDescent="0.25">
      <c r="A14" s="97">
        <f t="shared" si="1"/>
        <v>6</v>
      </c>
      <c r="B14" s="97" t="s">
        <v>363</v>
      </c>
      <c r="C14" s="97" t="s">
        <v>364</v>
      </c>
      <c r="D14" s="97">
        <v>106</v>
      </c>
      <c r="E14" s="97">
        <v>1200</v>
      </c>
      <c r="F14" s="100" t="s">
        <v>23</v>
      </c>
      <c r="G14" s="97" t="s">
        <v>23</v>
      </c>
      <c r="H14" s="100" t="s">
        <v>23</v>
      </c>
      <c r="I14" s="97" t="s">
        <v>365</v>
      </c>
      <c r="J14" s="97" t="s">
        <v>356</v>
      </c>
      <c r="K14" s="16" t="s">
        <v>366</v>
      </c>
      <c r="L14" s="82" t="s">
        <v>23</v>
      </c>
      <c r="M14" s="16" t="s">
        <v>457</v>
      </c>
      <c r="N14" s="18" t="s">
        <v>376</v>
      </c>
      <c r="O14" s="18" t="s">
        <v>495</v>
      </c>
      <c r="P14" s="18" t="s">
        <v>529</v>
      </c>
    </row>
    <row r="15" spans="1:16" ht="198" x14ac:dyDescent="0.25">
      <c r="A15" s="97">
        <f t="shared" si="1"/>
        <v>7</v>
      </c>
      <c r="B15" s="97" t="s">
        <v>319</v>
      </c>
      <c r="C15" s="97" t="s">
        <v>320</v>
      </c>
      <c r="D15" s="100">
        <v>0.4</v>
      </c>
      <c r="E15" s="100"/>
      <c r="F15" s="100" t="s">
        <v>23</v>
      </c>
      <c r="G15" s="100"/>
      <c r="H15" s="100"/>
      <c r="I15" s="97" t="s">
        <v>337</v>
      </c>
      <c r="J15" s="113" t="s">
        <v>322</v>
      </c>
      <c r="K15" s="115" t="s">
        <v>403</v>
      </c>
      <c r="L15" s="82" t="s">
        <v>23</v>
      </c>
      <c r="M15" s="16" t="s">
        <v>443</v>
      </c>
      <c r="N15" s="18" t="s">
        <v>321</v>
      </c>
      <c r="O15" s="18" t="s">
        <v>496</v>
      </c>
      <c r="P15" s="18" t="s">
        <v>529</v>
      </c>
    </row>
    <row r="16" spans="1:16" s="13" customFormat="1" ht="16.5" customHeight="1" x14ac:dyDescent="0.25">
      <c r="A16" s="149" t="s">
        <v>537</v>
      </c>
      <c r="B16" s="150"/>
      <c r="C16" s="150"/>
      <c r="D16" s="150"/>
      <c r="E16" s="150"/>
      <c r="F16" s="150"/>
      <c r="G16" s="150"/>
      <c r="H16" s="150"/>
      <c r="I16" s="150"/>
      <c r="J16" s="150"/>
      <c r="K16" s="151"/>
      <c r="L16" s="11"/>
      <c r="M16" s="11"/>
      <c r="N16" s="11"/>
      <c r="O16" s="11"/>
      <c r="P16" s="11"/>
    </row>
    <row r="17" spans="1:16" ht="291.75" customHeight="1" x14ac:dyDescent="0.25">
      <c r="A17" s="97">
        <f>+A15+1</f>
        <v>8</v>
      </c>
      <c r="B17" s="97" t="s">
        <v>197</v>
      </c>
      <c r="C17" s="97" t="s">
        <v>198</v>
      </c>
      <c r="D17" s="97">
        <v>75</v>
      </c>
      <c r="E17" s="98">
        <v>1300</v>
      </c>
      <c r="F17" s="94" t="s">
        <v>169</v>
      </c>
      <c r="G17" s="97" t="s">
        <v>23</v>
      </c>
      <c r="H17" s="97" t="s">
        <v>23</v>
      </c>
      <c r="I17" s="97" t="s">
        <v>196</v>
      </c>
      <c r="J17" s="99" t="s">
        <v>45</v>
      </c>
      <c r="K17" s="16" t="s">
        <v>406</v>
      </c>
      <c r="L17" s="14" t="s">
        <v>23</v>
      </c>
      <c r="M17" s="16" t="s">
        <v>448</v>
      </c>
      <c r="N17" s="18" t="s">
        <v>201</v>
      </c>
      <c r="O17" s="18" t="s">
        <v>504</v>
      </c>
      <c r="P17" s="18" t="s">
        <v>529</v>
      </c>
    </row>
    <row r="18" spans="1:16" s="13" customFormat="1" ht="198" x14ac:dyDescent="0.25">
      <c r="A18" s="97">
        <f>+A17+1</f>
        <v>9</v>
      </c>
      <c r="B18" s="97" t="s">
        <v>202</v>
      </c>
      <c r="C18" s="97" t="s">
        <v>203</v>
      </c>
      <c r="D18" s="97">
        <v>73.349999999999994</v>
      </c>
      <c r="E18" s="98">
        <v>1300</v>
      </c>
      <c r="F18" s="94" t="s">
        <v>169</v>
      </c>
      <c r="G18" s="94" t="s">
        <v>23</v>
      </c>
      <c r="H18" s="97" t="s">
        <v>23</v>
      </c>
      <c r="I18" s="97" t="s">
        <v>196</v>
      </c>
      <c r="J18" s="99" t="s">
        <v>172</v>
      </c>
      <c r="K18" s="16" t="s">
        <v>407</v>
      </c>
      <c r="L18" s="14" t="s">
        <v>23</v>
      </c>
      <c r="M18" s="16" t="s">
        <v>449</v>
      </c>
      <c r="N18" s="18" t="s">
        <v>525</v>
      </c>
      <c r="O18" s="18" t="s">
        <v>505</v>
      </c>
      <c r="P18" s="18" t="s">
        <v>529</v>
      </c>
    </row>
    <row r="19" spans="1:16" ht="247.5" x14ac:dyDescent="0.25">
      <c r="A19" s="97">
        <f t="shared" ref="A19" si="2">+A18+1</f>
        <v>10</v>
      </c>
      <c r="B19" s="97" t="s">
        <v>206</v>
      </c>
      <c r="C19" s="97" t="s">
        <v>305</v>
      </c>
      <c r="D19" s="100">
        <v>60</v>
      </c>
      <c r="E19" s="100">
        <v>1000</v>
      </c>
      <c r="F19" s="100" t="s">
        <v>23</v>
      </c>
      <c r="G19" s="100"/>
      <c r="H19" s="100"/>
      <c r="I19" s="97" t="s">
        <v>196</v>
      </c>
      <c r="J19" s="97" t="s">
        <v>207</v>
      </c>
      <c r="K19" s="16" t="s">
        <v>391</v>
      </c>
      <c r="L19" s="82" t="s">
        <v>23</v>
      </c>
      <c r="M19" s="16" t="s">
        <v>450</v>
      </c>
      <c r="N19" s="24" t="s">
        <v>526</v>
      </c>
      <c r="O19" s="24" t="s">
        <v>506</v>
      </c>
      <c r="P19" s="14" t="s">
        <v>529</v>
      </c>
    </row>
    <row r="20" spans="1:16" s="13" customFormat="1" ht="15" customHeight="1" x14ac:dyDescent="0.25">
      <c r="A20" s="149" t="s">
        <v>538</v>
      </c>
      <c r="B20" s="150"/>
      <c r="C20" s="150"/>
      <c r="D20" s="150"/>
      <c r="E20" s="150"/>
      <c r="F20" s="150"/>
      <c r="G20" s="150"/>
      <c r="H20" s="150"/>
      <c r="I20" s="150"/>
      <c r="J20" s="150"/>
      <c r="K20" s="151"/>
      <c r="L20" s="11"/>
      <c r="M20" s="11"/>
      <c r="N20" s="11"/>
      <c r="O20" s="11"/>
      <c r="P20" s="11"/>
    </row>
    <row r="21" spans="1:16" ht="330" customHeight="1" x14ac:dyDescent="0.25">
      <c r="A21" s="97">
        <f>+A19+1</f>
        <v>11</v>
      </c>
      <c r="B21" s="97" t="s">
        <v>354</v>
      </c>
      <c r="C21" s="97" t="s">
        <v>355</v>
      </c>
      <c r="D21" s="97">
        <v>100</v>
      </c>
      <c r="E21" s="97">
        <v>950</v>
      </c>
      <c r="F21" s="100" t="s">
        <v>23</v>
      </c>
      <c r="G21" s="97" t="s">
        <v>23</v>
      </c>
      <c r="H21" s="100" t="s">
        <v>23</v>
      </c>
      <c r="I21" s="97" t="s">
        <v>307</v>
      </c>
      <c r="J21" s="97" t="s">
        <v>356</v>
      </c>
      <c r="K21" s="16" t="s">
        <v>408</v>
      </c>
      <c r="L21" s="82" t="s">
        <v>23</v>
      </c>
      <c r="M21" s="16" t="s">
        <v>452</v>
      </c>
      <c r="N21" s="18" t="s">
        <v>357</v>
      </c>
      <c r="O21" s="18" t="s">
        <v>508</v>
      </c>
      <c r="P21" s="18" t="s">
        <v>529</v>
      </c>
    </row>
    <row r="22" spans="1:16" ht="409.5" x14ac:dyDescent="0.25">
      <c r="A22" s="97">
        <f t="shared" ref="A22:A26" si="3">+A21+1</f>
        <v>12</v>
      </c>
      <c r="B22" s="97" t="s">
        <v>358</v>
      </c>
      <c r="C22" s="97" t="s">
        <v>359</v>
      </c>
      <c r="D22" s="97">
        <v>82</v>
      </c>
      <c r="E22" s="97">
        <v>1200</v>
      </c>
      <c r="F22" s="100" t="s">
        <v>23</v>
      </c>
      <c r="G22" s="97" t="s">
        <v>23</v>
      </c>
      <c r="H22" s="100"/>
      <c r="I22" s="97" t="s">
        <v>307</v>
      </c>
      <c r="J22" s="97" t="s">
        <v>356</v>
      </c>
      <c r="K22" s="16" t="s">
        <v>360</v>
      </c>
      <c r="L22" s="82" t="s">
        <v>23</v>
      </c>
      <c r="M22" s="36" t="s">
        <v>361</v>
      </c>
      <c r="N22" s="117" t="s">
        <v>362</v>
      </c>
      <c r="O22" s="117" t="s">
        <v>509</v>
      </c>
      <c r="P22" s="16" t="s">
        <v>529</v>
      </c>
    </row>
    <row r="23" spans="1:16" ht="315" x14ac:dyDescent="0.25">
      <c r="A23" s="97">
        <f t="shared" si="3"/>
        <v>13</v>
      </c>
      <c r="B23" s="97" t="s">
        <v>350</v>
      </c>
      <c r="C23" s="97" t="s">
        <v>344</v>
      </c>
      <c r="D23" s="97" t="s">
        <v>345</v>
      </c>
      <c r="E23" s="97" t="s">
        <v>346</v>
      </c>
      <c r="F23" s="100" t="s">
        <v>23</v>
      </c>
      <c r="G23" s="97" t="s">
        <v>347</v>
      </c>
      <c r="H23" s="100"/>
      <c r="I23" s="97" t="s">
        <v>307</v>
      </c>
      <c r="J23" s="97" t="s">
        <v>356</v>
      </c>
      <c r="K23" s="36" t="s">
        <v>409</v>
      </c>
      <c r="L23" s="82" t="s">
        <v>23</v>
      </c>
      <c r="M23" s="14" t="s">
        <v>348</v>
      </c>
      <c r="N23" s="14" t="s">
        <v>349</v>
      </c>
      <c r="O23" s="14" t="s">
        <v>510</v>
      </c>
      <c r="P23" s="14" t="s">
        <v>529</v>
      </c>
    </row>
    <row r="24" spans="1:16" ht="330" x14ac:dyDescent="0.25">
      <c r="A24" s="97">
        <f t="shared" si="3"/>
        <v>14</v>
      </c>
      <c r="B24" s="97" t="s">
        <v>458</v>
      </c>
      <c r="C24" s="97" t="s">
        <v>370</v>
      </c>
      <c r="D24" s="97">
        <v>1</v>
      </c>
      <c r="E24" s="97">
        <v>50</v>
      </c>
      <c r="F24" s="100" t="s">
        <v>23</v>
      </c>
      <c r="G24" s="97" t="s">
        <v>23</v>
      </c>
      <c r="H24" s="100"/>
      <c r="I24" s="97" t="s">
        <v>307</v>
      </c>
      <c r="J24" s="97" t="s">
        <v>356</v>
      </c>
      <c r="K24" s="36" t="s">
        <v>410</v>
      </c>
      <c r="L24" s="82" t="s">
        <v>23</v>
      </c>
      <c r="M24" s="14" t="s">
        <v>374</v>
      </c>
      <c r="N24" s="14"/>
      <c r="O24" s="14" t="s">
        <v>511</v>
      </c>
      <c r="P24" s="14" t="s">
        <v>529</v>
      </c>
    </row>
    <row r="25" spans="1:16" ht="280.5" x14ac:dyDescent="0.25">
      <c r="A25" s="97">
        <f t="shared" si="3"/>
        <v>15</v>
      </c>
      <c r="B25" s="97" t="s">
        <v>459</v>
      </c>
      <c r="C25" s="97" t="s">
        <v>351</v>
      </c>
      <c r="D25" s="97">
        <v>13.6</v>
      </c>
      <c r="E25" s="97"/>
      <c r="F25" s="100" t="s">
        <v>23</v>
      </c>
      <c r="G25" s="97" t="s">
        <v>23</v>
      </c>
      <c r="H25" s="100"/>
      <c r="I25" s="97" t="s">
        <v>352</v>
      </c>
      <c r="J25" s="97" t="s">
        <v>356</v>
      </c>
      <c r="K25" s="16" t="s">
        <v>411</v>
      </c>
      <c r="L25" s="82" t="s">
        <v>23</v>
      </c>
      <c r="M25" s="14" t="s">
        <v>353</v>
      </c>
      <c r="N25" s="18" t="s">
        <v>375</v>
      </c>
      <c r="O25" s="18" t="s">
        <v>512</v>
      </c>
      <c r="P25" s="18" t="s">
        <v>529</v>
      </c>
    </row>
    <row r="26" spans="1:16" ht="285" x14ac:dyDescent="0.25">
      <c r="A26" s="97">
        <f t="shared" si="3"/>
        <v>16</v>
      </c>
      <c r="B26" s="97" t="s">
        <v>460</v>
      </c>
      <c r="C26" s="97" t="s">
        <v>370</v>
      </c>
      <c r="D26" s="97"/>
      <c r="E26" s="97" t="s">
        <v>371</v>
      </c>
      <c r="F26" s="100" t="s">
        <v>23</v>
      </c>
      <c r="G26" s="97" t="s">
        <v>347</v>
      </c>
      <c r="H26" s="100"/>
      <c r="I26" s="97" t="s">
        <v>373</v>
      </c>
      <c r="J26" s="97" t="s">
        <v>356</v>
      </c>
      <c r="K26" s="16" t="s">
        <v>461</v>
      </c>
      <c r="L26" s="82" t="s">
        <v>23</v>
      </c>
      <c r="M26" s="36" t="s">
        <v>372</v>
      </c>
      <c r="N26" s="18" t="s">
        <v>462</v>
      </c>
      <c r="O26" s="18" t="s">
        <v>513</v>
      </c>
      <c r="P26" s="18" t="s">
        <v>529</v>
      </c>
    </row>
    <row r="27" spans="1:16" ht="58.15" customHeight="1" x14ac:dyDescent="0.25">
      <c r="A27" s="152" t="s">
        <v>241</v>
      </c>
      <c r="B27" s="153"/>
      <c r="C27" s="153"/>
      <c r="D27" s="154"/>
      <c r="E27" s="108">
        <f>SUM(E8:E26)</f>
        <v>13035</v>
      </c>
      <c r="F27" s="104"/>
      <c r="G27" s="104"/>
      <c r="H27" s="104"/>
      <c r="I27" s="104"/>
      <c r="J27" s="103"/>
      <c r="K27" s="71"/>
      <c r="L27" s="89"/>
      <c r="M27" s="42"/>
      <c r="N27" s="88"/>
      <c r="O27" s="88"/>
      <c r="P27" s="88"/>
    </row>
    <row r="41" spans="1:38" s="92" customFormat="1" x14ac:dyDescent="0.3">
      <c r="A41" s="91"/>
      <c r="B41" s="20"/>
      <c r="D41" s="91"/>
      <c r="E41" s="91"/>
      <c r="F41" s="91"/>
      <c r="G41" s="91"/>
      <c r="H41" s="91"/>
      <c r="I41" s="91"/>
      <c r="J41" s="93"/>
      <c r="K41" s="60"/>
      <c r="L41" s="1"/>
      <c r="M41" s="1"/>
      <c r="N41" s="1"/>
      <c r="O41" s="1"/>
      <c r="P41" s="1"/>
      <c r="Q41" s="3"/>
      <c r="R41" s="3"/>
      <c r="S41" s="3"/>
      <c r="T41" s="3"/>
      <c r="U41" s="3"/>
      <c r="V41" s="3"/>
      <c r="W41" s="3"/>
      <c r="X41" s="3"/>
      <c r="Y41" s="3"/>
      <c r="Z41" s="3"/>
      <c r="AA41" s="3"/>
      <c r="AB41" s="3"/>
      <c r="AC41" s="3"/>
      <c r="AD41" s="3"/>
      <c r="AE41" s="3"/>
      <c r="AF41" s="3"/>
      <c r="AG41" s="3"/>
      <c r="AH41" s="3"/>
      <c r="AI41" s="3"/>
      <c r="AJ41" s="3"/>
      <c r="AK41" s="3"/>
      <c r="AL41" s="3"/>
    </row>
    <row r="42" spans="1:38" s="92" customFormat="1" x14ac:dyDescent="0.3">
      <c r="A42" s="91"/>
      <c r="B42" s="20"/>
      <c r="D42" s="91"/>
      <c r="E42" s="91"/>
      <c r="F42" s="91"/>
      <c r="G42" s="91"/>
      <c r="H42" s="91"/>
      <c r="I42" s="91"/>
      <c r="J42" s="93"/>
      <c r="K42" s="60"/>
      <c r="L42" s="1"/>
      <c r="M42" s="1"/>
      <c r="N42" s="1"/>
      <c r="O42" s="1"/>
      <c r="P42" s="1"/>
      <c r="Q42" s="3"/>
      <c r="R42" s="3"/>
      <c r="S42" s="3"/>
      <c r="T42" s="3"/>
      <c r="U42" s="3"/>
      <c r="V42" s="3"/>
      <c r="W42" s="3"/>
      <c r="X42" s="3"/>
      <c r="Y42" s="3"/>
      <c r="Z42" s="3"/>
      <c r="AA42" s="3"/>
      <c r="AB42" s="3"/>
      <c r="AC42" s="3"/>
      <c r="AD42" s="3"/>
      <c r="AE42" s="3"/>
      <c r="AF42" s="3"/>
      <c r="AG42" s="3"/>
      <c r="AH42" s="3"/>
      <c r="AI42" s="3"/>
      <c r="AJ42" s="3"/>
      <c r="AK42" s="3"/>
      <c r="AL42" s="3"/>
    </row>
    <row r="43" spans="1:38" s="92" customFormat="1" x14ac:dyDescent="0.3">
      <c r="A43" s="91"/>
      <c r="B43" s="20"/>
      <c r="D43" s="91"/>
      <c r="E43" s="91"/>
      <c r="F43" s="91"/>
      <c r="G43" s="91"/>
      <c r="H43" s="91"/>
      <c r="I43" s="91"/>
      <c r="J43" s="93"/>
      <c r="K43" s="60"/>
      <c r="L43" s="1"/>
      <c r="M43" s="1"/>
      <c r="N43" s="1"/>
      <c r="O43" s="1"/>
      <c r="P43" s="1"/>
      <c r="Q43" s="3"/>
      <c r="R43" s="3"/>
      <c r="S43" s="3"/>
      <c r="T43" s="3"/>
      <c r="U43" s="3"/>
      <c r="V43" s="3"/>
      <c r="W43" s="3"/>
      <c r="X43" s="3"/>
      <c r="Y43" s="3"/>
      <c r="Z43" s="3"/>
      <c r="AA43" s="3"/>
      <c r="AB43" s="3"/>
      <c r="AC43" s="3"/>
      <c r="AD43" s="3"/>
      <c r="AE43" s="3"/>
      <c r="AF43" s="3"/>
      <c r="AG43" s="3"/>
      <c r="AH43" s="3"/>
      <c r="AI43" s="3"/>
      <c r="AJ43" s="3"/>
      <c r="AK43" s="3"/>
      <c r="AL43" s="3"/>
    </row>
    <row r="44" spans="1:38" s="92" customFormat="1" x14ac:dyDescent="0.3">
      <c r="A44" s="91"/>
      <c r="B44" s="20"/>
      <c r="D44" s="91"/>
      <c r="E44" s="91"/>
      <c r="F44" s="91"/>
      <c r="G44" s="91"/>
      <c r="H44" s="91"/>
      <c r="I44" s="91"/>
      <c r="J44" s="93"/>
      <c r="K44" s="60"/>
      <c r="L44" s="1"/>
      <c r="M44" s="1"/>
      <c r="N44" s="1"/>
      <c r="O44" s="1"/>
      <c r="P44" s="1"/>
      <c r="Q44" s="3"/>
      <c r="R44" s="3"/>
      <c r="S44" s="3"/>
      <c r="T44" s="3"/>
      <c r="U44" s="3"/>
      <c r="V44" s="3"/>
      <c r="W44" s="3"/>
      <c r="X44" s="3"/>
      <c r="Y44" s="3"/>
      <c r="Z44" s="3"/>
      <c r="AA44" s="3"/>
      <c r="AB44" s="3"/>
      <c r="AC44" s="3"/>
      <c r="AD44" s="3"/>
      <c r="AE44" s="3"/>
      <c r="AF44" s="3"/>
      <c r="AG44" s="3"/>
      <c r="AH44" s="3"/>
      <c r="AI44" s="3"/>
      <c r="AJ44" s="3"/>
      <c r="AK44" s="3"/>
      <c r="AL44" s="3"/>
    </row>
    <row r="45" spans="1:38" s="92" customFormat="1" x14ac:dyDescent="0.3">
      <c r="A45" s="91"/>
      <c r="B45" s="20"/>
      <c r="D45" s="91"/>
      <c r="E45" s="91"/>
      <c r="F45" s="91"/>
      <c r="G45" s="91"/>
      <c r="H45" s="91"/>
      <c r="I45" s="91"/>
      <c r="J45" s="93"/>
      <c r="K45" s="60"/>
      <c r="L45" s="1"/>
      <c r="M45" s="1"/>
      <c r="N45" s="1"/>
      <c r="O45" s="1"/>
      <c r="P45" s="1"/>
      <c r="Q45" s="3"/>
      <c r="R45" s="3"/>
      <c r="S45" s="3"/>
      <c r="T45" s="3"/>
      <c r="U45" s="3"/>
      <c r="V45" s="3"/>
      <c r="W45" s="3"/>
      <c r="X45" s="3"/>
      <c r="Y45" s="3"/>
      <c r="Z45" s="3"/>
      <c r="AA45" s="3"/>
      <c r="AB45" s="3"/>
      <c r="AC45" s="3"/>
      <c r="AD45" s="3"/>
      <c r="AE45" s="3"/>
      <c r="AF45" s="3"/>
      <c r="AG45" s="3"/>
      <c r="AH45" s="3"/>
      <c r="AI45" s="3"/>
      <c r="AJ45" s="3"/>
      <c r="AK45" s="3"/>
      <c r="AL45" s="3"/>
    </row>
    <row r="46" spans="1:38" s="92" customFormat="1" x14ac:dyDescent="0.3">
      <c r="A46" s="91"/>
      <c r="B46" s="20"/>
      <c r="D46" s="91"/>
      <c r="E46" s="91"/>
      <c r="F46" s="91"/>
      <c r="G46" s="91"/>
      <c r="H46" s="91"/>
      <c r="I46" s="91"/>
      <c r="J46" s="93"/>
      <c r="K46" s="60"/>
      <c r="L46" s="1"/>
      <c r="M46" s="1"/>
      <c r="N46" s="1"/>
      <c r="O46" s="1"/>
      <c r="P46" s="1"/>
      <c r="Q46" s="3"/>
      <c r="R46" s="3"/>
      <c r="S46" s="3"/>
      <c r="T46" s="3"/>
      <c r="U46" s="3"/>
      <c r="V46" s="3"/>
      <c r="W46" s="3"/>
      <c r="X46" s="3"/>
      <c r="Y46" s="3"/>
      <c r="Z46" s="3"/>
      <c r="AA46" s="3"/>
      <c r="AB46" s="3"/>
      <c r="AC46" s="3"/>
      <c r="AD46" s="3"/>
      <c r="AE46" s="3"/>
      <c r="AF46" s="3"/>
      <c r="AG46" s="3"/>
      <c r="AH46" s="3"/>
      <c r="AI46" s="3"/>
      <c r="AJ46" s="3"/>
      <c r="AK46" s="3"/>
      <c r="AL46" s="3"/>
    </row>
    <row r="47" spans="1:38" s="92" customFormat="1" x14ac:dyDescent="0.3">
      <c r="A47" s="91"/>
      <c r="B47" s="20"/>
      <c r="D47" s="91"/>
      <c r="E47" s="91"/>
      <c r="F47" s="91"/>
      <c r="G47" s="91"/>
      <c r="H47" s="91"/>
      <c r="I47" s="91"/>
      <c r="J47" s="93"/>
      <c r="K47" s="60"/>
      <c r="L47" s="1"/>
      <c r="M47" s="1"/>
      <c r="N47" s="1"/>
      <c r="O47" s="1"/>
      <c r="P47" s="1"/>
      <c r="Q47" s="3"/>
      <c r="R47" s="3"/>
      <c r="S47" s="3"/>
      <c r="T47" s="3"/>
      <c r="U47" s="3"/>
      <c r="V47" s="3"/>
      <c r="W47" s="3"/>
      <c r="X47" s="3"/>
      <c r="Y47" s="3"/>
      <c r="Z47" s="3"/>
      <c r="AA47" s="3"/>
      <c r="AB47" s="3"/>
      <c r="AC47" s="3"/>
      <c r="AD47" s="3"/>
      <c r="AE47" s="3"/>
      <c r="AF47" s="3"/>
      <c r="AG47" s="3"/>
      <c r="AH47" s="3"/>
      <c r="AI47" s="3"/>
      <c r="AJ47" s="3"/>
      <c r="AK47" s="3"/>
      <c r="AL47" s="3"/>
    </row>
  </sheetData>
  <autoFilter ref="A6:P27"/>
  <mergeCells count="24">
    <mergeCell ref="A20:K20"/>
    <mergeCell ref="A27:D27"/>
    <mergeCell ref="A1:O1"/>
    <mergeCell ref="A2:O2"/>
    <mergeCell ref="A3:O3"/>
    <mergeCell ref="A4:O4"/>
    <mergeCell ref="O5:O6"/>
    <mergeCell ref="G5:H5"/>
    <mergeCell ref="P5:P6"/>
    <mergeCell ref="A7:I7"/>
    <mergeCell ref="A11:H11"/>
    <mergeCell ref="A16:K16"/>
    <mergeCell ref="I5:I6"/>
    <mergeCell ref="J5:J6"/>
    <mergeCell ref="K5:K6"/>
    <mergeCell ref="L5:L6"/>
    <mergeCell ref="M5:M6"/>
    <mergeCell ref="N5:N6"/>
    <mergeCell ref="A5:A6"/>
    <mergeCell ref="B5:B6"/>
    <mergeCell ref="C5:C6"/>
    <mergeCell ref="D5:D6"/>
    <mergeCell ref="E5:E6"/>
    <mergeCell ref="F5:F6"/>
  </mergeCells>
  <conditionalFormatting sqref="B1:B2">
    <cfRule type="duplicateValues" dxfId="43" priority="1"/>
    <cfRule type="duplicateValues" dxfId="42" priority="2"/>
    <cfRule type="duplicateValues" dxfId="41" priority="3"/>
    <cfRule type="duplicateValues" dxfId="40" priority="5"/>
  </conditionalFormatting>
  <conditionalFormatting sqref="B2">
    <cfRule type="duplicateValues" dxfId="39" priority="4"/>
    <cfRule type="duplicateValues" dxfId="38" priority="6"/>
  </conditionalFormatting>
  <conditionalFormatting sqref="B8:B9">
    <cfRule type="duplicateValues" dxfId="37" priority="12"/>
  </conditionalFormatting>
  <conditionalFormatting sqref="B10">
    <cfRule type="duplicateValues" dxfId="36" priority="688"/>
  </conditionalFormatting>
  <conditionalFormatting sqref="B17:B19 B8:B15 B5:B6 B21:B1048576">
    <cfRule type="duplicateValues" dxfId="35" priority="17"/>
    <cfRule type="duplicateValues" dxfId="34" priority="18"/>
    <cfRule type="duplicateValues" dxfId="33" priority="19"/>
  </conditionalFormatting>
  <conditionalFormatting sqref="B28:B40 B48:B65 B5:B6 B8:B15 B17:B19 B21:B26">
    <cfRule type="duplicateValues" dxfId="32" priority="20"/>
  </conditionalFormatting>
  <conditionalFormatting sqref="B48:B65 B8:B15 B17:B19 B5:B6 B21:B40">
    <cfRule type="duplicateValues" dxfId="31" priority="21"/>
  </conditionalFormatting>
  <conditionalFormatting sqref="B48:B1048576 B8:B15 B17:B19 B5:B6 B21:B40">
    <cfRule type="duplicateValues" dxfId="30" priority="22"/>
  </conditionalFormatting>
  <conditionalFormatting sqref="B48:B1048576">
    <cfRule type="duplicateValues" dxfId="29" priority="23"/>
  </conditionalFormatting>
  <printOptions horizontalCentered="1"/>
  <pageMargins left="0" right="0" top="7.874015748031496E-2" bottom="0" header="0.11811023622047245" footer="3.937007874015748E-2"/>
  <pageSetup paperSize="9" scale="49" fitToHeight="0" orientation="landscape" r:id="rId1"/>
  <headerFooter differentFirst="1">
    <oddFooter>&amp;C&amp;P</oddFooter>
  </headerFooter>
  <rowBreaks count="4" manualBreakCount="4">
    <brk id="11" max="37" man="1"/>
    <brk id="17" max="37" man="1"/>
    <brk id="19" max="37" man="1"/>
    <brk id="22" max="3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L32"/>
  <sheetViews>
    <sheetView zoomScale="55" zoomScaleNormal="55" zoomScaleSheetLayoutView="55" workbookViewId="0">
      <pane xSplit="10" ySplit="7" topLeftCell="K8" activePane="bottomRight" state="frozen"/>
      <selection pane="topRight" activeCell="K1" sqref="K1"/>
      <selection pane="bottomLeft" activeCell="A8" sqref="A8"/>
      <selection pane="bottomRight" activeCell="K10" sqref="K10"/>
    </sheetView>
  </sheetViews>
  <sheetFormatPr defaultColWidth="8.85546875" defaultRowHeight="17.25" x14ac:dyDescent="0.3"/>
  <cols>
    <col min="1" max="1" width="6.7109375" style="91" customWidth="1"/>
    <col min="2" max="2" width="11.28515625" style="92" customWidth="1"/>
    <col min="3" max="3" width="10.5703125" style="92" customWidth="1"/>
    <col min="4" max="4" width="10.85546875" style="91" customWidth="1"/>
    <col min="5" max="5" width="11.5703125" style="91" customWidth="1"/>
    <col min="6" max="6" width="10.85546875" style="91" customWidth="1"/>
    <col min="7" max="7" width="6.85546875" style="91" customWidth="1"/>
    <col min="8" max="8" width="9.140625" style="91" customWidth="1"/>
    <col min="9" max="9" width="15.7109375" style="91" customWidth="1"/>
    <col min="10" max="10" width="20.28515625" style="93" customWidth="1"/>
    <col min="11" max="11" width="68.42578125" style="60" customWidth="1"/>
    <col min="12" max="12" width="10.28515625" style="1" customWidth="1"/>
    <col min="13" max="13" width="49.85546875" style="1" customWidth="1"/>
    <col min="14" max="15" width="18.7109375" style="1" customWidth="1"/>
    <col min="16" max="16" width="18.7109375" style="1" hidden="1" customWidth="1"/>
    <col min="17" max="16384" width="8.85546875" style="3"/>
  </cols>
  <sheetData>
    <row r="1" spans="1:16" ht="19.899999999999999" customHeight="1" x14ac:dyDescent="0.25">
      <c r="A1" s="200" t="s">
        <v>541</v>
      </c>
      <c r="B1" s="200"/>
      <c r="C1" s="200"/>
      <c r="D1" s="200"/>
      <c r="E1" s="200"/>
      <c r="F1" s="200"/>
      <c r="G1" s="200"/>
      <c r="H1" s="200"/>
      <c r="I1" s="200"/>
      <c r="J1" s="200"/>
      <c r="K1" s="200"/>
      <c r="L1" s="200"/>
      <c r="M1" s="200"/>
      <c r="N1" s="200"/>
      <c r="O1" s="200"/>
      <c r="P1" s="3"/>
    </row>
    <row r="2" spans="1:16" ht="27.75" customHeight="1" x14ac:dyDescent="0.25">
      <c r="A2" s="200" t="s">
        <v>542</v>
      </c>
      <c r="B2" s="200"/>
      <c r="C2" s="200"/>
      <c r="D2" s="200"/>
      <c r="E2" s="200"/>
      <c r="F2" s="200"/>
      <c r="G2" s="200"/>
      <c r="H2" s="200"/>
      <c r="I2" s="200"/>
      <c r="J2" s="200"/>
      <c r="K2" s="200"/>
      <c r="L2" s="200"/>
      <c r="M2" s="200"/>
      <c r="N2" s="200"/>
      <c r="O2" s="200"/>
      <c r="P2" s="3"/>
    </row>
    <row r="3" spans="1:16" ht="27.75" customHeight="1" x14ac:dyDescent="0.25">
      <c r="A3" s="200" t="s">
        <v>543</v>
      </c>
      <c r="B3" s="200"/>
      <c r="C3" s="200"/>
      <c r="D3" s="200"/>
      <c r="E3" s="200"/>
      <c r="F3" s="200"/>
      <c r="G3" s="200"/>
      <c r="H3" s="200"/>
      <c r="I3" s="200"/>
      <c r="J3" s="200"/>
      <c r="K3" s="200"/>
      <c r="L3" s="200"/>
      <c r="M3" s="200"/>
      <c r="N3" s="200"/>
      <c r="O3" s="200"/>
      <c r="P3" s="3"/>
    </row>
    <row r="4" spans="1:16" ht="35.25" customHeight="1" x14ac:dyDescent="0.25">
      <c r="A4" s="201" t="s">
        <v>544</v>
      </c>
      <c r="B4" s="201"/>
      <c r="C4" s="201"/>
      <c r="D4" s="201"/>
      <c r="E4" s="201"/>
      <c r="F4" s="201"/>
      <c r="G4" s="201"/>
      <c r="H4" s="201"/>
      <c r="I4" s="201"/>
      <c r="J4" s="201"/>
      <c r="K4" s="201"/>
      <c r="L4" s="201"/>
      <c r="M4" s="201"/>
      <c r="N4" s="201"/>
      <c r="O4" s="201"/>
    </row>
    <row r="5" spans="1:16" ht="34.5" customHeight="1" x14ac:dyDescent="0.25">
      <c r="A5" s="157" t="s">
        <v>1</v>
      </c>
      <c r="B5" s="157" t="s">
        <v>2</v>
      </c>
      <c r="C5" s="157" t="s">
        <v>3</v>
      </c>
      <c r="D5" s="157" t="s">
        <v>4</v>
      </c>
      <c r="E5" s="155" t="s">
        <v>5</v>
      </c>
      <c r="F5" s="155" t="s">
        <v>6</v>
      </c>
      <c r="G5" s="161" t="s">
        <v>7</v>
      </c>
      <c r="H5" s="162"/>
      <c r="I5" s="155" t="s">
        <v>8</v>
      </c>
      <c r="J5" s="157" t="s">
        <v>9</v>
      </c>
      <c r="K5" s="142" t="s">
        <v>10</v>
      </c>
      <c r="L5" s="145" t="s">
        <v>11</v>
      </c>
      <c r="M5" s="142" t="s">
        <v>12</v>
      </c>
      <c r="N5" s="142" t="s">
        <v>14</v>
      </c>
      <c r="O5" s="142" t="s">
        <v>515</v>
      </c>
      <c r="P5" s="142" t="s">
        <v>528</v>
      </c>
    </row>
    <row r="6" spans="1:16" ht="63" customHeight="1" x14ac:dyDescent="0.25">
      <c r="A6" s="157"/>
      <c r="B6" s="157"/>
      <c r="C6" s="157"/>
      <c r="D6" s="157"/>
      <c r="E6" s="156"/>
      <c r="F6" s="156"/>
      <c r="G6" s="95" t="s">
        <v>309</v>
      </c>
      <c r="H6" s="95" t="s">
        <v>310</v>
      </c>
      <c r="I6" s="156"/>
      <c r="J6" s="157"/>
      <c r="K6" s="143"/>
      <c r="L6" s="145"/>
      <c r="M6" s="143"/>
      <c r="N6" s="143"/>
      <c r="O6" s="143"/>
      <c r="P6" s="143"/>
    </row>
    <row r="7" spans="1:16" s="13" customFormat="1" ht="15" customHeight="1" x14ac:dyDescent="0.25">
      <c r="A7" s="158" t="s">
        <v>539</v>
      </c>
      <c r="B7" s="159"/>
      <c r="C7" s="159"/>
      <c r="D7" s="159"/>
      <c r="E7" s="159"/>
      <c r="F7" s="159"/>
      <c r="G7" s="159"/>
      <c r="H7" s="159"/>
      <c r="I7" s="160"/>
      <c r="J7" s="96"/>
      <c r="K7" s="12"/>
      <c r="L7" s="11"/>
      <c r="M7" s="11"/>
      <c r="N7" s="11"/>
      <c r="O7" s="11"/>
      <c r="P7" s="11"/>
    </row>
    <row r="8" spans="1:16" s="13" customFormat="1" ht="225" x14ac:dyDescent="0.25">
      <c r="A8" s="97">
        <v>1</v>
      </c>
      <c r="B8" s="97" t="s">
        <v>432</v>
      </c>
      <c r="C8" s="97" t="s">
        <v>52</v>
      </c>
      <c r="D8" s="97">
        <v>1.75</v>
      </c>
      <c r="E8" s="97">
        <v>39</v>
      </c>
      <c r="F8" s="97" t="s">
        <v>23</v>
      </c>
      <c r="G8" s="97" t="s">
        <v>23</v>
      </c>
      <c r="H8" s="97"/>
      <c r="I8" s="97" t="s">
        <v>338</v>
      </c>
      <c r="J8" s="97" t="s">
        <v>54</v>
      </c>
      <c r="K8" s="16" t="s">
        <v>640</v>
      </c>
      <c r="L8" s="14" t="s">
        <v>23</v>
      </c>
      <c r="M8" s="16" t="s">
        <v>433</v>
      </c>
      <c r="N8" s="14" t="s">
        <v>520</v>
      </c>
      <c r="O8" s="14" t="s">
        <v>472</v>
      </c>
      <c r="P8" s="14" t="s">
        <v>530</v>
      </c>
    </row>
    <row r="9" spans="1:16" s="13" customFormat="1" ht="16.5" x14ac:dyDescent="0.25">
      <c r="A9" s="149" t="s">
        <v>540</v>
      </c>
      <c r="B9" s="150"/>
      <c r="C9" s="150"/>
      <c r="D9" s="150"/>
      <c r="E9" s="150"/>
      <c r="F9" s="150"/>
      <c r="G9" s="150"/>
      <c r="H9" s="151"/>
      <c r="I9" s="96"/>
      <c r="J9" s="96"/>
      <c r="K9" s="12"/>
      <c r="L9" s="11"/>
      <c r="M9" s="11"/>
      <c r="N9" s="11"/>
      <c r="O9" s="11"/>
      <c r="P9" s="11"/>
    </row>
    <row r="10" spans="1:16" ht="390" x14ac:dyDescent="0.25">
      <c r="A10" s="97">
        <f>+A8+1</f>
        <v>2</v>
      </c>
      <c r="B10" s="97" t="s">
        <v>323</v>
      </c>
      <c r="C10" s="97" t="s">
        <v>324</v>
      </c>
      <c r="D10" s="100">
        <v>40</v>
      </c>
      <c r="E10" s="100">
        <v>500</v>
      </c>
      <c r="F10" s="100" t="s">
        <v>23</v>
      </c>
      <c r="G10" s="97" t="s">
        <v>325</v>
      </c>
      <c r="H10" s="100"/>
      <c r="I10" s="97" t="s">
        <v>183</v>
      </c>
      <c r="J10" s="97" t="s">
        <v>326</v>
      </c>
      <c r="K10" s="134" t="s">
        <v>642</v>
      </c>
      <c r="L10" s="82" t="s">
        <v>23</v>
      </c>
      <c r="M10" s="109" t="s">
        <v>441</v>
      </c>
      <c r="N10" s="18" t="s">
        <v>327</v>
      </c>
      <c r="O10" s="18" t="s">
        <v>492</v>
      </c>
      <c r="P10" s="18" t="s">
        <v>530</v>
      </c>
    </row>
    <row r="11" spans="1:16" ht="297" customHeight="1" x14ac:dyDescent="0.25">
      <c r="A11" s="97">
        <f>+A10+1</f>
        <v>3</v>
      </c>
      <c r="B11" s="97" t="s">
        <v>222</v>
      </c>
      <c r="C11" s="97" t="s">
        <v>334</v>
      </c>
      <c r="D11" s="100">
        <v>2.54</v>
      </c>
      <c r="E11" s="100"/>
      <c r="F11" s="100" t="s">
        <v>23</v>
      </c>
      <c r="G11" s="100"/>
      <c r="H11" s="100"/>
      <c r="I11" s="97" t="s">
        <v>183</v>
      </c>
      <c r="J11" s="113"/>
      <c r="K11" s="14" t="s">
        <v>224</v>
      </c>
      <c r="L11" s="82" t="s">
        <v>23</v>
      </c>
      <c r="M11" s="16" t="s">
        <v>444</v>
      </c>
      <c r="N11" s="18" t="s">
        <v>336</v>
      </c>
      <c r="O11" s="18" t="s">
        <v>497</v>
      </c>
      <c r="P11" s="18" t="s">
        <v>530</v>
      </c>
    </row>
    <row r="12" spans="1:16" ht="58.15" customHeight="1" x14ac:dyDescent="0.25">
      <c r="A12" s="152" t="s">
        <v>241</v>
      </c>
      <c r="B12" s="153"/>
      <c r="C12" s="153"/>
      <c r="D12" s="154"/>
      <c r="E12" s="108">
        <f>SUM(E8:E11)</f>
        <v>539</v>
      </c>
      <c r="F12" s="104"/>
      <c r="G12" s="104"/>
      <c r="H12" s="104"/>
      <c r="I12" s="104"/>
      <c r="J12" s="103"/>
      <c r="K12" s="71"/>
      <c r="L12" s="89"/>
      <c r="M12" s="42"/>
      <c r="N12" s="88"/>
      <c r="O12" s="88"/>
      <c r="P12" s="88"/>
    </row>
    <row r="26" spans="1:38" s="92" customFormat="1" x14ac:dyDescent="0.3">
      <c r="A26" s="91"/>
      <c r="B26" s="20"/>
      <c r="D26" s="91"/>
      <c r="E26" s="91"/>
      <c r="F26" s="91"/>
      <c r="G26" s="91"/>
      <c r="H26" s="91"/>
      <c r="I26" s="91"/>
      <c r="J26" s="93"/>
      <c r="K26" s="60"/>
      <c r="L26" s="1"/>
      <c r="M26" s="1"/>
      <c r="N26" s="1"/>
      <c r="O26" s="1"/>
      <c r="P26" s="1"/>
      <c r="Q26" s="3"/>
      <c r="R26" s="3"/>
      <c r="S26" s="3"/>
      <c r="T26" s="3"/>
      <c r="U26" s="3"/>
      <c r="V26" s="3"/>
      <c r="W26" s="3"/>
      <c r="X26" s="3"/>
      <c r="Y26" s="3"/>
      <c r="Z26" s="3"/>
      <c r="AA26" s="3"/>
      <c r="AB26" s="3"/>
      <c r="AC26" s="3"/>
      <c r="AD26" s="3"/>
      <c r="AE26" s="3"/>
      <c r="AF26" s="3"/>
      <c r="AG26" s="3"/>
      <c r="AH26" s="3"/>
      <c r="AI26" s="3"/>
      <c r="AJ26" s="3"/>
      <c r="AK26" s="3"/>
      <c r="AL26" s="3"/>
    </row>
    <row r="27" spans="1:38" s="92" customFormat="1" x14ac:dyDescent="0.3">
      <c r="A27" s="91"/>
      <c r="B27" s="20"/>
      <c r="D27" s="91"/>
      <c r="E27" s="91"/>
      <c r="F27" s="91"/>
      <c r="G27" s="91"/>
      <c r="H27" s="91"/>
      <c r="I27" s="91"/>
      <c r="J27" s="93"/>
      <c r="K27" s="60"/>
      <c r="L27" s="1"/>
      <c r="M27" s="1"/>
      <c r="N27" s="1"/>
      <c r="O27" s="1"/>
      <c r="P27" s="1"/>
      <c r="Q27" s="3"/>
      <c r="R27" s="3"/>
      <c r="S27" s="3"/>
      <c r="T27" s="3"/>
      <c r="U27" s="3"/>
      <c r="V27" s="3"/>
      <c r="W27" s="3"/>
      <c r="X27" s="3"/>
      <c r="Y27" s="3"/>
      <c r="Z27" s="3"/>
      <c r="AA27" s="3"/>
      <c r="AB27" s="3"/>
      <c r="AC27" s="3"/>
      <c r="AD27" s="3"/>
      <c r="AE27" s="3"/>
      <c r="AF27" s="3"/>
      <c r="AG27" s="3"/>
      <c r="AH27" s="3"/>
      <c r="AI27" s="3"/>
      <c r="AJ27" s="3"/>
      <c r="AK27" s="3"/>
      <c r="AL27" s="3"/>
    </row>
    <row r="28" spans="1:38" s="92" customFormat="1" x14ac:dyDescent="0.3">
      <c r="A28" s="91"/>
      <c r="B28" s="20"/>
      <c r="D28" s="91"/>
      <c r="E28" s="91"/>
      <c r="F28" s="91"/>
      <c r="G28" s="91"/>
      <c r="H28" s="91"/>
      <c r="I28" s="91"/>
      <c r="J28" s="93"/>
      <c r="K28" s="60"/>
      <c r="L28" s="1"/>
      <c r="M28" s="1"/>
      <c r="N28" s="1"/>
      <c r="O28" s="1"/>
      <c r="P28" s="1"/>
      <c r="Q28" s="3"/>
      <c r="R28" s="3"/>
      <c r="S28" s="3"/>
      <c r="T28" s="3"/>
      <c r="U28" s="3"/>
      <c r="V28" s="3"/>
      <c r="W28" s="3"/>
      <c r="X28" s="3"/>
      <c r="Y28" s="3"/>
      <c r="Z28" s="3"/>
      <c r="AA28" s="3"/>
      <c r="AB28" s="3"/>
      <c r="AC28" s="3"/>
      <c r="AD28" s="3"/>
      <c r="AE28" s="3"/>
      <c r="AF28" s="3"/>
      <c r="AG28" s="3"/>
      <c r="AH28" s="3"/>
      <c r="AI28" s="3"/>
      <c r="AJ28" s="3"/>
      <c r="AK28" s="3"/>
      <c r="AL28" s="3"/>
    </row>
    <row r="29" spans="1:38" s="92" customFormat="1" x14ac:dyDescent="0.3">
      <c r="A29" s="91"/>
      <c r="B29" s="20"/>
      <c r="D29" s="91"/>
      <c r="E29" s="91"/>
      <c r="F29" s="91"/>
      <c r="G29" s="91"/>
      <c r="H29" s="91"/>
      <c r="I29" s="91"/>
      <c r="J29" s="93"/>
      <c r="K29" s="60"/>
      <c r="L29" s="1"/>
      <c r="M29" s="1"/>
      <c r="N29" s="1"/>
      <c r="O29" s="1"/>
      <c r="P29" s="1"/>
      <c r="Q29" s="3"/>
      <c r="R29" s="3"/>
      <c r="S29" s="3"/>
      <c r="T29" s="3"/>
      <c r="U29" s="3"/>
      <c r="V29" s="3"/>
      <c r="W29" s="3"/>
      <c r="X29" s="3"/>
      <c r="Y29" s="3"/>
      <c r="Z29" s="3"/>
      <c r="AA29" s="3"/>
      <c r="AB29" s="3"/>
      <c r="AC29" s="3"/>
      <c r="AD29" s="3"/>
      <c r="AE29" s="3"/>
      <c r="AF29" s="3"/>
      <c r="AG29" s="3"/>
      <c r="AH29" s="3"/>
      <c r="AI29" s="3"/>
      <c r="AJ29" s="3"/>
      <c r="AK29" s="3"/>
      <c r="AL29" s="3"/>
    </row>
    <row r="30" spans="1:38" s="92" customFormat="1" x14ac:dyDescent="0.3">
      <c r="A30" s="91"/>
      <c r="B30" s="20"/>
      <c r="D30" s="91"/>
      <c r="E30" s="91"/>
      <c r="F30" s="91"/>
      <c r="G30" s="91"/>
      <c r="H30" s="91"/>
      <c r="I30" s="91"/>
      <c r="J30" s="93"/>
      <c r="K30" s="60"/>
      <c r="L30" s="1"/>
      <c r="M30" s="1"/>
      <c r="N30" s="1"/>
      <c r="O30" s="1"/>
      <c r="P30" s="1"/>
      <c r="Q30" s="3"/>
      <c r="R30" s="3"/>
      <c r="S30" s="3"/>
      <c r="T30" s="3"/>
      <c r="U30" s="3"/>
      <c r="V30" s="3"/>
      <c r="W30" s="3"/>
      <c r="X30" s="3"/>
      <c r="Y30" s="3"/>
      <c r="Z30" s="3"/>
      <c r="AA30" s="3"/>
      <c r="AB30" s="3"/>
      <c r="AC30" s="3"/>
      <c r="AD30" s="3"/>
      <c r="AE30" s="3"/>
      <c r="AF30" s="3"/>
      <c r="AG30" s="3"/>
      <c r="AH30" s="3"/>
      <c r="AI30" s="3"/>
      <c r="AJ30" s="3"/>
      <c r="AK30" s="3"/>
      <c r="AL30" s="3"/>
    </row>
    <row r="31" spans="1:38" s="92" customFormat="1" x14ac:dyDescent="0.3">
      <c r="A31" s="91"/>
      <c r="B31" s="20"/>
      <c r="D31" s="91"/>
      <c r="E31" s="91"/>
      <c r="F31" s="91"/>
      <c r="G31" s="91"/>
      <c r="H31" s="91"/>
      <c r="I31" s="91"/>
      <c r="J31" s="93"/>
      <c r="K31" s="60"/>
      <c r="L31" s="1"/>
      <c r="M31" s="1"/>
      <c r="N31" s="1"/>
      <c r="O31" s="1"/>
      <c r="P31" s="1"/>
      <c r="Q31" s="3"/>
      <c r="R31" s="3"/>
      <c r="S31" s="3"/>
      <c r="T31" s="3"/>
      <c r="U31" s="3"/>
      <c r="V31" s="3"/>
      <c r="W31" s="3"/>
      <c r="X31" s="3"/>
      <c r="Y31" s="3"/>
      <c r="Z31" s="3"/>
      <c r="AA31" s="3"/>
      <c r="AB31" s="3"/>
      <c r="AC31" s="3"/>
      <c r="AD31" s="3"/>
      <c r="AE31" s="3"/>
      <c r="AF31" s="3"/>
      <c r="AG31" s="3"/>
      <c r="AH31" s="3"/>
      <c r="AI31" s="3"/>
      <c r="AJ31" s="3"/>
      <c r="AK31" s="3"/>
      <c r="AL31" s="3"/>
    </row>
    <row r="32" spans="1:38" s="92" customFormat="1" x14ac:dyDescent="0.3">
      <c r="A32" s="91"/>
      <c r="B32" s="20"/>
      <c r="D32" s="91"/>
      <c r="E32" s="91"/>
      <c r="F32" s="91"/>
      <c r="G32" s="91"/>
      <c r="H32" s="91"/>
      <c r="I32" s="91"/>
      <c r="J32" s="93"/>
      <c r="K32" s="60"/>
      <c r="L32" s="1"/>
      <c r="M32" s="1"/>
      <c r="N32" s="1"/>
      <c r="O32" s="1"/>
      <c r="P32" s="1"/>
      <c r="Q32" s="3"/>
      <c r="R32" s="3"/>
      <c r="S32" s="3"/>
      <c r="T32" s="3"/>
      <c r="U32" s="3"/>
      <c r="V32" s="3"/>
      <c r="W32" s="3"/>
      <c r="X32" s="3"/>
      <c r="Y32" s="3"/>
      <c r="Z32" s="3"/>
      <c r="AA32" s="3"/>
      <c r="AB32" s="3"/>
      <c r="AC32" s="3"/>
      <c r="AD32" s="3"/>
      <c r="AE32" s="3"/>
      <c r="AF32" s="3"/>
      <c r="AG32" s="3"/>
      <c r="AH32" s="3"/>
      <c r="AI32" s="3"/>
      <c r="AJ32" s="3"/>
      <c r="AK32" s="3"/>
      <c r="AL32" s="3"/>
    </row>
  </sheetData>
  <autoFilter ref="A6:P12"/>
  <mergeCells count="22">
    <mergeCell ref="A12:D12"/>
    <mergeCell ref="A1:O1"/>
    <mergeCell ref="A2:O2"/>
    <mergeCell ref="A3:O3"/>
    <mergeCell ref="A4:O4"/>
    <mergeCell ref="O5:O6"/>
    <mergeCell ref="P5:P6"/>
    <mergeCell ref="A7:I7"/>
    <mergeCell ref="A9:H9"/>
    <mergeCell ref="I5:I6"/>
    <mergeCell ref="J5:J6"/>
    <mergeCell ref="K5:K6"/>
    <mergeCell ref="L5:L6"/>
    <mergeCell ref="M5:M6"/>
    <mergeCell ref="N5:N6"/>
    <mergeCell ref="A5:A6"/>
    <mergeCell ref="B5:B6"/>
    <mergeCell ref="C5:C6"/>
    <mergeCell ref="D5:D6"/>
    <mergeCell ref="E5:E6"/>
    <mergeCell ref="F5:F6"/>
    <mergeCell ref="G5:H5"/>
  </mergeCells>
  <conditionalFormatting sqref="B1:B2">
    <cfRule type="duplicateValues" dxfId="28" priority="1"/>
    <cfRule type="duplicateValues" dxfId="27" priority="2"/>
    <cfRule type="duplicateValues" dxfId="26" priority="3"/>
    <cfRule type="duplicateValues" dxfId="25" priority="5"/>
  </conditionalFormatting>
  <conditionalFormatting sqref="B2">
    <cfRule type="duplicateValues" dxfId="24" priority="4"/>
    <cfRule type="duplicateValues" dxfId="23" priority="6"/>
  </conditionalFormatting>
  <conditionalFormatting sqref="B8:B1048576 B5:B6">
    <cfRule type="duplicateValues" dxfId="22" priority="17"/>
    <cfRule type="duplicateValues" dxfId="21" priority="18"/>
    <cfRule type="duplicateValues" dxfId="20" priority="19"/>
  </conditionalFormatting>
  <conditionalFormatting sqref="B13:B25 B33:B50 B5:B6 B8:B11">
    <cfRule type="duplicateValues" dxfId="19" priority="20"/>
  </conditionalFormatting>
  <conditionalFormatting sqref="B33:B50 B5:B6 B8:B25">
    <cfRule type="duplicateValues" dxfId="18" priority="21"/>
  </conditionalFormatting>
  <conditionalFormatting sqref="B33:B1048576 B5:B6 B8:B25">
    <cfRule type="duplicateValues" dxfId="17" priority="22"/>
    <cfRule type="duplicateValues" dxfId="16" priority="23"/>
  </conditionalFormatting>
  <printOptions horizontalCentered="1"/>
  <pageMargins left="0" right="0" top="7.874015748031496E-2" bottom="0" header="0.11811023622047245" footer="3.937007874015748E-2"/>
  <pageSetup paperSize="9" scale="49" fitToHeight="0" orientation="landscape" r:id="rId1"/>
  <headerFooter differentFirst="1">
    <oddFooter>&amp;C&amp;P</oddFooter>
  </headerFooter>
  <rowBreaks count="1" manualBreakCount="1">
    <brk id="10" max="3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60"/>
  <sheetViews>
    <sheetView zoomScale="70" zoomScaleNormal="70" zoomScaleSheetLayoutView="55" workbookViewId="0">
      <pane xSplit="10" ySplit="7" topLeftCell="K39" activePane="bottomRight" state="frozen"/>
      <selection pane="topRight" activeCell="K1" sqref="K1"/>
      <selection pane="bottomLeft" activeCell="A7" sqref="A7"/>
      <selection pane="bottomRight" activeCell="E39" sqref="E39"/>
    </sheetView>
  </sheetViews>
  <sheetFormatPr defaultColWidth="8.85546875" defaultRowHeight="17.25" x14ac:dyDescent="0.3"/>
  <cols>
    <col min="1" max="1" width="6.7109375" style="91" customWidth="1"/>
    <col min="2" max="2" width="11.28515625" style="92" customWidth="1"/>
    <col min="3" max="3" width="10.5703125" style="92" customWidth="1"/>
    <col min="4" max="4" width="10.85546875" style="91" customWidth="1"/>
    <col min="5" max="5" width="11.5703125" style="91" customWidth="1"/>
    <col min="6" max="6" width="10.85546875" style="91" customWidth="1"/>
    <col min="7" max="7" width="6.85546875" style="91" customWidth="1"/>
    <col min="8" max="8" width="9.140625" style="91" customWidth="1"/>
    <col min="9" max="9" width="15.7109375" style="91" customWidth="1"/>
    <col min="10" max="10" width="20.28515625" style="93" customWidth="1"/>
    <col min="11" max="11" width="68.42578125" style="60" customWidth="1"/>
    <col min="12" max="12" width="10.28515625" style="1" customWidth="1"/>
    <col min="13" max="13" width="49.85546875" style="1" customWidth="1"/>
    <col min="14" max="14" width="18.7109375" style="1" customWidth="1"/>
    <col min="15" max="15" width="18.7109375" style="4" customWidth="1"/>
    <col min="16" max="16" width="18.7109375" style="1" customWidth="1"/>
    <col min="17" max="16384" width="8.85546875" style="3"/>
  </cols>
  <sheetData>
    <row r="1" spans="1:16" ht="19.899999999999999" customHeight="1" x14ac:dyDescent="0.25">
      <c r="A1" s="164" t="s">
        <v>0</v>
      </c>
      <c r="B1" s="164"/>
      <c r="C1" s="164"/>
      <c r="D1" s="164"/>
      <c r="E1" s="164"/>
      <c r="F1" s="164"/>
      <c r="G1" s="164"/>
      <c r="H1" s="164"/>
      <c r="I1" s="164"/>
      <c r="J1" s="164"/>
      <c r="K1" s="164"/>
      <c r="L1" s="164"/>
      <c r="M1" s="164"/>
      <c r="N1" s="164"/>
      <c r="O1" s="164"/>
      <c r="P1" s="164"/>
    </row>
    <row r="2" spans="1:16" ht="27.75" customHeight="1" x14ac:dyDescent="0.25">
      <c r="A2" s="164" t="s">
        <v>546</v>
      </c>
      <c r="B2" s="164"/>
      <c r="C2" s="164"/>
      <c r="D2" s="164"/>
      <c r="E2" s="164"/>
      <c r="F2" s="164"/>
      <c r="G2" s="164"/>
      <c r="H2" s="164"/>
      <c r="I2" s="164"/>
      <c r="J2" s="164"/>
      <c r="K2" s="164"/>
      <c r="L2" s="164"/>
      <c r="M2" s="164"/>
      <c r="N2" s="164"/>
      <c r="O2" s="164"/>
      <c r="P2" s="164"/>
    </row>
    <row r="3" spans="1:16" ht="27.75" customHeight="1" x14ac:dyDescent="0.25">
      <c r="A3" s="164" t="s">
        <v>547</v>
      </c>
      <c r="B3" s="164"/>
      <c r="C3" s="164"/>
      <c r="D3" s="164"/>
      <c r="E3" s="164"/>
      <c r="F3" s="164"/>
      <c r="G3" s="164"/>
      <c r="H3" s="164"/>
      <c r="I3" s="164"/>
      <c r="J3" s="164"/>
      <c r="K3" s="164"/>
      <c r="L3" s="164"/>
      <c r="M3" s="164"/>
      <c r="N3" s="164"/>
      <c r="O3" s="164"/>
      <c r="P3" s="164"/>
    </row>
    <row r="4" spans="1:16" ht="27.75" customHeight="1" x14ac:dyDescent="0.25">
      <c r="A4" s="163" t="s">
        <v>641</v>
      </c>
      <c r="B4" s="163"/>
      <c r="C4" s="163"/>
      <c r="D4" s="163"/>
      <c r="E4" s="163"/>
      <c r="F4" s="163"/>
      <c r="G4" s="163"/>
      <c r="H4" s="163"/>
      <c r="I4" s="163"/>
      <c r="J4" s="163"/>
      <c r="K4" s="163"/>
      <c r="L4" s="163"/>
      <c r="M4" s="163"/>
      <c r="N4" s="163"/>
      <c r="O4" s="163"/>
      <c r="P4" s="163"/>
    </row>
    <row r="5" spans="1:16" ht="12" customHeight="1" x14ac:dyDescent="0.3">
      <c r="L5" s="7"/>
    </row>
    <row r="6" spans="1:16" ht="34.5" customHeight="1" x14ac:dyDescent="0.25">
      <c r="A6" s="157" t="s">
        <v>1</v>
      </c>
      <c r="B6" s="157" t="s">
        <v>2</v>
      </c>
      <c r="C6" s="157" t="s">
        <v>3</v>
      </c>
      <c r="D6" s="157" t="s">
        <v>4</v>
      </c>
      <c r="E6" s="155" t="s">
        <v>5</v>
      </c>
      <c r="F6" s="155" t="s">
        <v>6</v>
      </c>
      <c r="G6" s="161" t="s">
        <v>7</v>
      </c>
      <c r="H6" s="162"/>
      <c r="I6" s="155" t="s">
        <v>8</v>
      </c>
      <c r="J6" s="157" t="s">
        <v>9</v>
      </c>
      <c r="K6" s="142" t="s">
        <v>10</v>
      </c>
      <c r="L6" s="145" t="s">
        <v>11</v>
      </c>
      <c r="M6" s="142" t="s">
        <v>12</v>
      </c>
      <c r="N6" s="142" t="s">
        <v>14</v>
      </c>
      <c r="O6" s="142" t="s">
        <v>515</v>
      </c>
      <c r="P6" s="142" t="s">
        <v>528</v>
      </c>
    </row>
    <row r="7" spans="1:16" ht="63" customHeight="1" x14ac:dyDescent="0.25">
      <c r="A7" s="157"/>
      <c r="B7" s="157"/>
      <c r="C7" s="157"/>
      <c r="D7" s="157"/>
      <c r="E7" s="156"/>
      <c r="F7" s="156"/>
      <c r="G7" s="95" t="s">
        <v>309</v>
      </c>
      <c r="H7" s="95" t="s">
        <v>310</v>
      </c>
      <c r="I7" s="156"/>
      <c r="J7" s="157"/>
      <c r="K7" s="143"/>
      <c r="L7" s="145"/>
      <c r="M7" s="143"/>
      <c r="N7" s="143"/>
      <c r="O7" s="143"/>
      <c r="P7" s="143"/>
    </row>
    <row r="8" spans="1:16" s="13" customFormat="1" ht="15" customHeight="1" x14ac:dyDescent="0.25">
      <c r="A8" s="158" t="s">
        <v>377</v>
      </c>
      <c r="B8" s="159"/>
      <c r="C8" s="159"/>
      <c r="D8" s="159"/>
      <c r="E8" s="159"/>
      <c r="F8" s="159"/>
      <c r="G8" s="159"/>
      <c r="H8" s="159"/>
      <c r="I8" s="160"/>
      <c r="J8" s="96"/>
      <c r="K8" s="12"/>
      <c r="L8" s="11"/>
      <c r="M8" s="11"/>
      <c r="N8" s="11"/>
      <c r="O8" s="11"/>
      <c r="P8" s="11"/>
    </row>
    <row r="9" spans="1:16" s="13" customFormat="1" ht="285" customHeight="1" x14ac:dyDescent="0.25">
      <c r="A9" s="97">
        <v>1</v>
      </c>
      <c r="B9" s="97" t="s">
        <v>21</v>
      </c>
      <c r="C9" s="97" t="s">
        <v>22</v>
      </c>
      <c r="D9" s="97">
        <v>173.17</v>
      </c>
      <c r="E9" s="98">
        <v>15250</v>
      </c>
      <c r="F9" s="97" t="str">
        <f>L9</f>
        <v>x</v>
      </c>
      <c r="G9" s="97" t="s">
        <v>23</v>
      </c>
      <c r="H9" s="97"/>
      <c r="I9" s="97" t="s">
        <v>24</v>
      </c>
      <c r="J9" s="99" t="s">
        <v>25</v>
      </c>
      <c r="K9" s="16" t="s">
        <v>643</v>
      </c>
      <c r="L9" s="14" t="s">
        <v>23</v>
      </c>
      <c r="M9" s="109" t="s">
        <v>415</v>
      </c>
      <c r="N9" s="99" t="s">
        <v>516</v>
      </c>
      <c r="O9" s="99" t="s">
        <v>473</v>
      </c>
      <c r="P9" s="99" t="s">
        <v>531</v>
      </c>
    </row>
    <row r="10" spans="1:16" s="13" customFormat="1" ht="277.5" customHeight="1" x14ac:dyDescent="0.25">
      <c r="A10" s="97">
        <f>+A9+1</f>
        <v>2</v>
      </c>
      <c r="B10" s="97" t="s">
        <v>41</v>
      </c>
      <c r="C10" s="97" t="s">
        <v>42</v>
      </c>
      <c r="D10" s="97">
        <v>37.1</v>
      </c>
      <c r="E10" s="98">
        <v>14100</v>
      </c>
      <c r="F10" s="97" t="s">
        <v>23</v>
      </c>
      <c r="G10" s="97" t="s">
        <v>23</v>
      </c>
      <c r="H10" s="97"/>
      <c r="I10" s="97" t="s">
        <v>24</v>
      </c>
      <c r="J10" s="99" t="s">
        <v>25</v>
      </c>
      <c r="K10" s="16" t="s">
        <v>644</v>
      </c>
      <c r="L10" s="14" t="s">
        <v>23</v>
      </c>
      <c r="M10" s="109" t="s">
        <v>414</v>
      </c>
      <c r="N10" s="18" t="s">
        <v>517</v>
      </c>
      <c r="O10" s="18" t="s">
        <v>474</v>
      </c>
      <c r="P10" s="99" t="s">
        <v>531</v>
      </c>
    </row>
    <row r="11" spans="1:16" s="13" customFormat="1" ht="330" x14ac:dyDescent="0.25">
      <c r="A11" s="97">
        <f>+A10+1</f>
        <v>3</v>
      </c>
      <c r="B11" s="97" t="s">
        <v>35</v>
      </c>
      <c r="C11" s="97" t="s">
        <v>36</v>
      </c>
      <c r="D11" s="97">
        <v>58</v>
      </c>
      <c r="E11" s="98">
        <v>17767</v>
      </c>
      <c r="F11" s="97" t="s">
        <v>23</v>
      </c>
      <c r="G11" s="97" t="s">
        <v>23</v>
      </c>
      <c r="H11" s="97"/>
      <c r="I11" s="97" t="s">
        <v>24</v>
      </c>
      <c r="J11" s="99" t="s">
        <v>37</v>
      </c>
      <c r="K11" s="16" t="s">
        <v>645</v>
      </c>
      <c r="L11" s="14" t="s">
        <v>23</v>
      </c>
      <c r="M11" s="109" t="s">
        <v>418</v>
      </c>
      <c r="N11" s="18" t="s">
        <v>308</v>
      </c>
      <c r="O11" s="18" t="s">
        <v>475</v>
      </c>
      <c r="P11" s="99" t="s">
        <v>531</v>
      </c>
    </row>
    <row r="12" spans="1:16" ht="409.6" customHeight="1" x14ac:dyDescent="0.25">
      <c r="A12" s="97">
        <f t="shared" ref="A12:A22" si="0">+A11+1</f>
        <v>4</v>
      </c>
      <c r="B12" s="97" t="s">
        <v>453</v>
      </c>
      <c r="C12" s="97" t="s">
        <v>104</v>
      </c>
      <c r="D12" s="100">
        <v>99.8</v>
      </c>
      <c r="E12" s="100">
        <v>1.3560000000000001</v>
      </c>
      <c r="F12" s="100" t="s">
        <v>23</v>
      </c>
      <c r="G12" s="100" t="s">
        <v>23</v>
      </c>
      <c r="H12" s="100"/>
      <c r="I12" s="97" t="s">
        <v>24</v>
      </c>
      <c r="J12" s="97" t="s">
        <v>105</v>
      </c>
      <c r="K12" s="16" t="s">
        <v>106</v>
      </c>
      <c r="L12" s="82" t="s">
        <v>23</v>
      </c>
      <c r="M12" s="109" t="s">
        <v>454</v>
      </c>
      <c r="N12" s="14" t="s">
        <v>416</v>
      </c>
      <c r="O12" s="14" t="s">
        <v>465</v>
      </c>
      <c r="P12" s="99" t="s">
        <v>531</v>
      </c>
    </row>
    <row r="13" spans="1:16" ht="268.5" customHeight="1" x14ac:dyDescent="0.25">
      <c r="A13" s="97">
        <f t="shared" si="0"/>
        <v>5</v>
      </c>
      <c r="B13" s="97" t="s">
        <v>420</v>
      </c>
      <c r="C13" s="97" t="s">
        <v>275</v>
      </c>
      <c r="D13" s="100">
        <v>87.11</v>
      </c>
      <c r="E13" s="100">
        <v>940</v>
      </c>
      <c r="F13" s="100" t="s">
        <v>23</v>
      </c>
      <c r="G13" s="100" t="s">
        <v>23</v>
      </c>
      <c r="H13" s="100"/>
      <c r="I13" s="97" t="s">
        <v>24</v>
      </c>
      <c r="J13" s="97" t="s">
        <v>277</v>
      </c>
      <c r="K13" s="36" t="s">
        <v>413</v>
      </c>
      <c r="L13" s="14" t="s">
        <v>23</v>
      </c>
      <c r="M13" s="16" t="s">
        <v>419</v>
      </c>
      <c r="N13" s="14" t="s">
        <v>421</v>
      </c>
      <c r="O13" s="14" t="s">
        <v>466</v>
      </c>
      <c r="P13" s="99" t="s">
        <v>531</v>
      </c>
    </row>
    <row r="14" spans="1:16" ht="268.5" customHeight="1" x14ac:dyDescent="0.25">
      <c r="A14" s="97">
        <f t="shared" si="0"/>
        <v>6</v>
      </c>
      <c r="B14" s="97" t="s">
        <v>417</v>
      </c>
      <c r="C14" s="97" t="s">
        <v>136</v>
      </c>
      <c r="D14" s="100">
        <v>47.39</v>
      </c>
      <c r="E14" s="100">
        <v>481</v>
      </c>
      <c r="F14" s="100" t="s">
        <v>23</v>
      </c>
      <c r="G14" s="100" t="s">
        <v>23</v>
      </c>
      <c r="H14" s="100"/>
      <c r="I14" s="97" t="s">
        <v>24</v>
      </c>
      <c r="J14" s="97" t="s">
        <v>105</v>
      </c>
      <c r="K14" s="16" t="s">
        <v>312</v>
      </c>
      <c r="L14" s="82" t="s">
        <v>23</v>
      </c>
      <c r="M14" s="16" t="s">
        <v>455</v>
      </c>
      <c r="N14" s="82"/>
      <c r="O14" s="14" t="s">
        <v>467</v>
      </c>
      <c r="P14" s="99" t="s">
        <v>531</v>
      </c>
    </row>
    <row r="15" spans="1:16" s="13" customFormat="1" ht="368.25" customHeight="1" x14ac:dyDescent="0.25">
      <c r="A15" s="97">
        <f t="shared" si="0"/>
        <v>7</v>
      </c>
      <c r="B15" s="97" t="s">
        <v>295</v>
      </c>
      <c r="C15" s="97" t="s">
        <v>296</v>
      </c>
      <c r="D15" s="97">
        <v>124.6</v>
      </c>
      <c r="E15" s="98"/>
      <c r="F15" s="97" t="s">
        <v>23</v>
      </c>
      <c r="G15" s="97" t="s">
        <v>23</v>
      </c>
      <c r="H15" s="97"/>
      <c r="I15" s="97" t="s">
        <v>24</v>
      </c>
      <c r="J15" s="99" t="s">
        <v>25</v>
      </c>
      <c r="K15" s="16" t="s">
        <v>311</v>
      </c>
      <c r="L15" s="14" t="s">
        <v>23</v>
      </c>
      <c r="M15" s="109" t="s">
        <v>418</v>
      </c>
      <c r="N15" s="18"/>
      <c r="O15" s="18" t="s">
        <v>476</v>
      </c>
      <c r="P15" s="99" t="s">
        <v>531</v>
      </c>
    </row>
    <row r="16" spans="1:16" ht="236.25" x14ac:dyDescent="0.25">
      <c r="A16" s="97">
        <f t="shared" si="0"/>
        <v>8</v>
      </c>
      <c r="B16" s="97" t="s">
        <v>422</v>
      </c>
      <c r="C16" s="97" t="s">
        <v>140</v>
      </c>
      <c r="D16" s="100">
        <v>35.58</v>
      </c>
      <c r="E16" s="100">
        <v>380</v>
      </c>
      <c r="F16" s="100" t="s">
        <v>23</v>
      </c>
      <c r="G16" s="100" t="s">
        <v>23</v>
      </c>
      <c r="H16" s="100"/>
      <c r="I16" s="97" t="s">
        <v>24</v>
      </c>
      <c r="J16" s="97" t="s">
        <v>105</v>
      </c>
      <c r="K16" s="16" t="s">
        <v>396</v>
      </c>
      <c r="L16" s="82" t="s">
        <v>23</v>
      </c>
      <c r="M16" s="109" t="s">
        <v>423</v>
      </c>
      <c r="N16" s="14" t="s">
        <v>424</v>
      </c>
      <c r="O16" s="14" t="s">
        <v>468</v>
      </c>
      <c r="P16" s="99" t="s">
        <v>531</v>
      </c>
    </row>
    <row r="17" spans="1:16" ht="186" customHeight="1" x14ac:dyDescent="0.25">
      <c r="A17" s="97">
        <f t="shared" si="0"/>
        <v>9</v>
      </c>
      <c r="B17" s="97" t="s">
        <v>283</v>
      </c>
      <c r="C17" s="97" t="s">
        <v>286</v>
      </c>
      <c r="D17" s="100">
        <v>39.6</v>
      </c>
      <c r="E17" s="100">
        <v>180</v>
      </c>
      <c r="F17" s="100" t="s">
        <v>23</v>
      </c>
      <c r="G17" s="100" t="s">
        <v>23</v>
      </c>
      <c r="H17" s="100"/>
      <c r="I17" s="97" t="s">
        <v>24</v>
      </c>
      <c r="J17" s="97" t="s">
        <v>289</v>
      </c>
      <c r="K17" s="16" t="s">
        <v>412</v>
      </c>
      <c r="L17" s="14" t="s">
        <v>23</v>
      </c>
      <c r="M17" s="109" t="s">
        <v>425</v>
      </c>
      <c r="N17" s="14"/>
      <c r="O17" s="14" t="s">
        <v>477</v>
      </c>
      <c r="P17" s="99" t="s">
        <v>531</v>
      </c>
    </row>
    <row r="18" spans="1:16" ht="236.25" x14ac:dyDescent="0.25">
      <c r="A18" s="97">
        <f t="shared" si="0"/>
        <v>10</v>
      </c>
      <c r="B18" s="97" t="s">
        <v>328</v>
      </c>
      <c r="C18" s="97" t="s">
        <v>114</v>
      </c>
      <c r="D18" s="101">
        <v>14.2273</v>
      </c>
      <c r="E18" s="102" t="s">
        <v>115</v>
      </c>
      <c r="F18" s="100" t="s">
        <v>23</v>
      </c>
      <c r="G18" s="100" t="s">
        <v>23</v>
      </c>
      <c r="H18" s="100"/>
      <c r="I18" s="97" t="s">
        <v>24</v>
      </c>
      <c r="J18" s="97" t="s">
        <v>110</v>
      </c>
      <c r="K18" s="36" t="s">
        <v>397</v>
      </c>
      <c r="L18" s="82" t="s">
        <v>23</v>
      </c>
      <c r="M18" s="109" t="s">
        <v>426</v>
      </c>
      <c r="N18" s="14"/>
      <c r="O18" s="14" t="s">
        <v>478</v>
      </c>
      <c r="P18" s="99" t="s">
        <v>531</v>
      </c>
    </row>
    <row r="19" spans="1:16" ht="220.5" x14ac:dyDescent="0.25">
      <c r="A19" s="97">
        <f t="shared" si="0"/>
        <v>11</v>
      </c>
      <c r="B19" s="97" t="s">
        <v>285</v>
      </c>
      <c r="C19" s="97" t="s">
        <v>288</v>
      </c>
      <c r="D19" s="118">
        <v>20</v>
      </c>
      <c r="E19" s="100"/>
      <c r="F19" s="100" t="s">
        <v>23</v>
      </c>
      <c r="G19" s="100"/>
      <c r="H19" s="100"/>
      <c r="I19" s="97" t="s">
        <v>24</v>
      </c>
      <c r="J19" s="97" t="s">
        <v>289</v>
      </c>
      <c r="K19" s="112" t="s">
        <v>398</v>
      </c>
      <c r="L19" s="82" t="s">
        <v>23</v>
      </c>
      <c r="M19" s="109" t="s">
        <v>427</v>
      </c>
      <c r="N19" s="18" t="s">
        <v>518</v>
      </c>
      <c r="O19" s="18" t="s">
        <v>479</v>
      </c>
      <c r="P19" s="99" t="s">
        <v>531</v>
      </c>
    </row>
    <row r="20" spans="1:16" ht="330" customHeight="1" x14ac:dyDescent="0.25">
      <c r="A20" s="97">
        <f t="shared" si="0"/>
        <v>12</v>
      </c>
      <c r="B20" s="97" t="s">
        <v>471</v>
      </c>
      <c r="C20" s="97" t="s">
        <v>161</v>
      </c>
      <c r="D20" s="97">
        <v>7.35</v>
      </c>
      <c r="E20" s="98">
        <v>1500</v>
      </c>
      <c r="F20" s="94" t="s">
        <v>23</v>
      </c>
      <c r="G20" s="97" t="s">
        <v>23</v>
      </c>
      <c r="H20" s="97"/>
      <c r="I20" s="97" t="s">
        <v>162</v>
      </c>
      <c r="J20" s="99" t="s">
        <v>163</v>
      </c>
      <c r="K20" s="16" t="s">
        <v>399</v>
      </c>
      <c r="L20" s="14" t="s">
        <v>23</v>
      </c>
      <c r="M20" s="109" t="s">
        <v>430</v>
      </c>
      <c r="N20" s="18" t="s">
        <v>331</v>
      </c>
      <c r="O20" s="18" t="s">
        <v>483</v>
      </c>
      <c r="P20" s="99" t="s">
        <v>531</v>
      </c>
    </row>
    <row r="21" spans="1:16" ht="294" customHeight="1" x14ac:dyDescent="0.25">
      <c r="A21" s="97">
        <f t="shared" si="0"/>
        <v>13</v>
      </c>
      <c r="B21" s="97" t="s">
        <v>167</v>
      </c>
      <c r="C21" s="97" t="s">
        <v>168</v>
      </c>
      <c r="D21" s="97">
        <v>4.84</v>
      </c>
      <c r="E21" s="97">
        <v>200</v>
      </c>
      <c r="F21" s="94" t="s">
        <v>169</v>
      </c>
      <c r="G21" s="97" t="s">
        <v>23</v>
      </c>
      <c r="H21" s="94"/>
      <c r="I21" s="97" t="s">
        <v>162</v>
      </c>
      <c r="J21" s="99" t="s">
        <v>163</v>
      </c>
      <c r="K21" s="16" t="s">
        <v>313</v>
      </c>
      <c r="L21" s="14" t="s">
        <v>23</v>
      </c>
      <c r="M21" s="16" t="s">
        <v>431</v>
      </c>
      <c r="N21" s="18"/>
      <c r="O21" s="18" t="s">
        <v>484</v>
      </c>
      <c r="P21" s="99" t="s">
        <v>531</v>
      </c>
    </row>
    <row r="22" spans="1:16" ht="300" customHeight="1" x14ac:dyDescent="0.25">
      <c r="A22" s="97">
        <f t="shared" si="0"/>
        <v>14</v>
      </c>
      <c r="B22" s="97" t="s">
        <v>225</v>
      </c>
      <c r="C22" s="97" t="s">
        <v>226</v>
      </c>
      <c r="D22" s="111">
        <v>5</v>
      </c>
      <c r="E22" s="100">
        <v>25</v>
      </c>
      <c r="F22" s="100" t="s">
        <v>23</v>
      </c>
      <c r="G22" s="100" t="s">
        <v>23</v>
      </c>
      <c r="H22" s="100"/>
      <c r="I22" s="97" t="s">
        <v>338</v>
      </c>
      <c r="J22" s="97" t="s">
        <v>227</v>
      </c>
      <c r="K22" s="112" t="s">
        <v>400</v>
      </c>
      <c r="L22" s="82" t="s">
        <v>23</v>
      </c>
      <c r="M22" s="16" t="s">
        <v>434</v>
      </c>
      <c r="N22" s="14"/>
      <c r="O22" s="14" t="s">
        <v>485</v>
      </c>
      <c r="P22" s="99" t="s">
        <v>531</v>
      </c>
    </row>
    <row r="23" spans="1:16" s="13" customFormat="1" ht="16.5" x14ac:dyDescent="0.25">
      <c r="A23" s="149" t="s">
        <v>384</v>
      </c>
      <c r="B23" s="150"/>
      <c r="C23" s="150"/>
      <c r="D23" s="150"/>
      <c r="E23" s="150"/>
      <c r="F23" s="150"/>
      <c r="G23" s="150"/>
      <c r="H23" s="151"/>
      <c r="I23" s="96"/>
      <c r="J23" s="96"/>
      <c r="K23" s="12"/>
      <c r="L23" s="11"/>
      <c r="M23" s="11"/>
      <c r="N23" s="11"/>
      <c r="O23" s="11"/>
      <c r="P23" s="11"/>
    </row>
    <row r="24" spans="1:16" s="13" customFormat="1" ht="251.25" customHeight="1" x14ac:dyDescent="0.25">
      <c r="A24" s="97">
        <f>+A22+1</f>
        <v>15</v>
      </c>
      <c r="B24" s="97" t="s">
        <v>180</v>
      </c>
      <c r="C24" s="97" t="s">
        <v>181</v>
      </c>
      <c r="D24" s="97">
        <v>31</v>
      </c>
      <c r="E24" s="97">
        <v>850</v>
      </c>
      <c r="F24" s="97" t="s">
        <v>23</v>
      </c>
      <c r="G24" s="97" t="s">
        <v>182</v>
      </c>
      <c r="H24" s="97"/>
      <c r="I24" s="97" t="s">
        <v>183</v>
      </c>
      <c r="J24" s="99" t="s">
        <v>184</v>
      </c>
      <c r="K24" s="16" t="s">
        <v>401</v>
      </c>
      <c r="L24" s="14" t="s">
        <v>23</v>
      </c>
      <c r="M24" s="16" t="s">
        <v>435</v>
      </c>
      <c r="N24" s="18"/>
      <c r="O24" s="18" t="s">
        <v>486</v>
      </c>
      <c r="P24" s="99" t="s">
        <v>531</v>
      </c>
    </row>
    <row r="25" spans="1:16" ht="315" x14ac:dyDescent="0.25">
      <c r="A25" s="97">
        <f>+A24+1</f>
        <v>16</v>
      </c>
      <c r="B25" s="97" t="s">
        <v>314</v>
      </c>
      <c r="C25" s="97" t="s">
        <v>315</v>
      </c>
      <c r="D25" s="100">
        <v>19.463000000000001</v>
      </c>
      <c r="E25" s="100">
        <v>300</v>
      </c>
      <c r="F25" s="100" t="s">
        <v>23</v>
      </c>
      <c r="G25" s="97" t="s">
        <v>316</v>
      </c>
      <c r="H25" s="100"/>
      <c r="I25" s="97" t="s">
        <v>183</v>
      </c>
      <c r="J25" s="97" t="s">
        <v>317</v>
      </c>
      <c r="K25" s="16" t="s">
        <v>318</v>
      </c>
      <c r="L25" s="82" t="s">
        <v>23</v>
      </c>
      <c r="M25" s="109" t="s">
        <v>436</v>
      </c>
      <c r="N25" s="18"/>
      <c r="O25" s="18" t="s">
        <v>487</v>
      </c>
      <c r="P25" s="99" t="s">
        <v>531</v>
      </c>
    </row>
    <row r="26" spans="1:16" ht="120" x14ac:dyDescent="0.25">
      <c r="A26" s="97">
        <f t="shared" ref="A26:A29" si="1">+A25+1</f>
        <v>17</v>
      </c>
      <c r="B26" s="97" t="s">
        <v>149</v>
      </c>
      <c r="C26" s="97" t="s">
        <v>332</v>
      </c>
      <c r="D26" s="100">
        <v>1.68</v>
      </c>
      <c r="E26" s="100"/>
      <c r="F26" s="100" t="s">
        <v>23</v>
      </c>
      <c r="G26" s="100"/>
      <c r="H26" s="100"/>
      <c r="I26" s="97" t="s">
        <v>183</v>
      </c>
      <c r="J26" s="113"/>
      <c r="K26" s="36" t="s">
        <v>333</v>
      </c>
      <c r="L26" s="82" t="s">
        <v>23</v>
      </c>
      <c r="M26" s="16" t="s">
        <v>437</v>
      </c>
      <c r="N26" s="18"/>
      <c r="O26" s="18" t="s">
        <v>488</v>
      </c>
      <c r="P26" s="99" t="s">
        <v>531</v>
      </c>
    </row>
    <row r="27" spans="1:16" ht="315" x14ac:dyDescent="0.25">
      <c r="A27" s="97">
        <f t="shared" si="1"/>
        <v>18</v>
      </c>
      <c r="B27" s="114" t="s">
        <v>464</v>
      </c>
      <c r="C27" s="97" t="s">
        <v>215</v>
      </c>
      <c r="D27" s="100">
        <v>1.63</v>
      </c>
      <c r="E27" s="100">
        <v>2032</v>
      </c>
      <c r="F27" s="100" t="s">
        <v>23</v>
      </c>
      <c r="G27" s="100"/>
      <c r="H27" s="100"/>
      <c r="I27" s="97" t="s">
        <v>183</v>
      </c>
      <c r="J27" s="97" t="s">
        <v>25</v>
      </c>
      <c r="K27" s="16" t="s">
        <v>463</v>
      </c>
      <c r="L27" s="82" t="s">
        <v>23</v>
      </c>
      <c r="M27" s="109" t="s">
        <v>438</v>
      </c>
      <c r="N27" s="114" t="s">
        <v>521</v>
      </c>
      <c r="O27" s="114" t="s">
        <v>489</v>
      </c>
      <c r="P27" s="99" t="s">
        <v>531</v>
      </c>
    </row>
    <row r="28" spans="1:16" ht="254.45" customHeight="1" x14ac:dyDescent="0.25">
      <c r="A28" s="97">
        <f t="shared" si="1"/>
        <v>19</v>
      </c>
      <c r="B28" s="114" t="s">
        <v>231</v>
      </c>
      <c r="C28" s="97" t="s">
        <v>173</v>
      </c>
      <c r="D28" s="100">
        <v>1.046</v>
      </c>
      <c r="E28" s="100">
        <v>2200</v>
      </c>
      <c r="F28" s="100" t="s">
        <v>23</v>
      </c>
      <c r="G28" s="100"/>
      <c r="H28" s="100"/>
      <c r="I28" s="97" t="s">
        <v>183</v>
      </c>
      <c r="J28" s="97" t="s">
        <v>174</v>
      </c>
      <c r="K28" s="16" t="s">
        <v>306</v>
      </c>
      <c r="L28" s="82" t="s">
        <v>23</v>
      </c>
      <c r="M28" s="109" t="s">
        <v>439</v>
      </c>
      <c r="N28" s="114" t="s">
        <v>522</v>
      </c>
      <c r="O28" s="114" t="s">
        <v>490</v>
      </c>
      <c r="P28" s="99" t="s">
        <v>531</v>
      </c>
    </row>
    <row r="29" spans="1:16" ht="173.25" x14ac:dyDescent="0.25">
      <c r="A29" s="97">
        <f t="shared" si="1"/>
        <v>20</v>
      </c>
      <c r="B29" s="114" t="s">
        <v>387</v>
      </c>
      <c r="C29" s="97" t="s">
        <v>330</v>
      </c>
      <c r="D29" s="100">
        <v>0.49859999999999999</v>
      </c>
      <c r="E29" s="100"/>
      <c r="F29" s="100" t="s">
        <v>23</v>
      </c>
      <c r="G29" s="100"/>
      <c r="H29" s="100"/>
      <c r="I29" s="97" t="s">
        <v>337</v>
      </c>
      <c r="J29" s="113"/>
      <c r="K29" s="115"/>
      <c r="L29" s="82" t="s">
        <v>23</v>
      </c>
      <c r="M29" s="109" t="s">
        <v>440</v>
      </c>
      <c r="N29" s="18" t="s">
        <v>220</v>
      </c>
      <c r="O29" s="18" t="s">
        <v>491</v>
      </c>
      <c r="P29" s="99" t="s">
        <v>531</v>
      </c>
    </row>
    <row r="30" spans="1:16" s="13" customFormat="1" ht="15" customHeight="1" x14ac:dyDescent="0.25">
      <c r="A30" s="149" t="s">
        <v>385</v>
      </c>
      <c r="B30" s="150"/>
      <c r="C30" s="150"/>
      <c r="D30" s="150"/>
      <c r="E30" s="150"/>
      <c r="F30" s="150"/>
      <c r="G30" s="150"/>
      <c r="H30" s="150"/>
      <c r="I30" s="150"/>
      <c r="J30" s="150"/>
      <c r="K30" s="151"/>
      <c r="L30" s="11"/>
      <c r="M30" s="11"/>
      <c r="N30" s="11"/>
      <c r="O30" s="11"/>
      <c r="P30" s="11"/>
    </row>
    <row r="31" spans="1:16" ht="195" x14ac:dyDescent="0.25">
      <c r="A31" s="97">
        <f>+A29+1</f>
        <v>21</v>
      </c>
      <c r="B31" s="106" t="s">
        <v>340</v>
      </c>
      <c r="C31" s="106" t="s">
        <v>120</v>
      </c>
      <c r="D31" s="101">
        <v>15.74356</v>
      </c>
      <c r="E31" s="107">
        <v>393.589</v>
      </c>
      <c r="F31" s="100" t="s">
        <v>23</v>
      </c>
      <c r="G31" s="100"/>
      <c r="H31" s="100"/>
      <c r="I31" s="97" t="s">
        <v>342</v>
      </c>
      <c r="J31" s="106" t="s">
        <v>117</v>
      </c>
      <c r="K31" s="65" t="s">
        <v>404</v>
      </c>
      <c r="L31" s="82" t="s">
        <v>23</v>
      </c>
      <c r="M31" s="36" t="s">
        <v>445</v>
      </c>
      <c r="N31" s="90" t="s">
        <v>341</v>
      </c>
      <c r="O31" s="90" t="s">
        <v>498</v>
      </c>
      <c r="P31" s="99" t="s">
        <v>531</v>
      </c>
    </row>
    <row r="32" spans="1:16" ht="137.25" customHeight="1" x14ac:dyDescent="0.25">
      <c r="A32" s="97">
        <f>+A31+1</f>
        <v>22</v>
      </c>
      <c r="B32" s="97" t="s">
        <v>329</v>
      </c>
      <c r="C32" s="97" t="s">
        <v>120</v>
      </c>
      <c r="D32" s="97" t="s">
        <v>121</v>
      </c>
      <c r="E32" s="116" t="s">
        <v>122</v>
      </c>
      <c r="F32" s="100" t="s">
        <v>23</v>
      </c>
      <c r="G32" s="100"/>
      <c r="H32" s="100"/>
      <c r="I32" s="97" t="s">
        <v>342</v>
      </c>
      <c r="J32" s="97" t="s">
        <v>110</v>
      </c>
      <c r="K32" s="36" t="s">
        <v>404</v>
      </c>
      <c r="L32" s="82" t="s">
        <v>23</v>
      </c>
      <c r="M32" s="36" t="s">
        <v>446</v>
      </c>
      <c r="N32" s="14" t="s">
        <v>343</v>
      </c>
      <c r="O32" s="14" t="s">
        <v>499</v>
      </c>
      <c r="P32" s="99" t="s">
        <v>531</v>
      </c>
    </row>
    <row r="33" spans="1:16" ht="168.75" customHeight="1" x14ac:dyDescent="0.25">
      <c r="A33" s="97">
        <f t="shared" ref="A33:A36" si="2">+A32+1</f>
        <v>23</v>
      </c>
      <c r="B33" s="97" t="s">
        <v>95</v>
      </c>
      <c r="C33" s="97" t="s">
        <v>96</v>
      </c>
      <c r="D33" s="100">
        <v>4.9340000000000002</v>
      </c>
      <c r="E33" s="100">
        <v>362.22</v>
      </c>
      <c r="F33" s="100" t="s">
        <v>23</v>
      </c>
      <c r="G33" s="100"/>
      <c r="H33" s="100"/>
      <c r="I33" s="97" t="s">
        <v>342</v>
      </c>
      <c r="J33" s="97" t="s">
        <v>97</v>
      </c>
      <c r="K33" s="36" t="s">
        <v>405</v>
      </c>
      <c r="L33" s="82" t="s">
        <v>23</v>
      </c>
      <c r="M33" s="36" t="s">
        <v>447</v>
      </c>
      <c r="N33" s="82"/>
      <c r="O33" s="14" t="s">
        <v>500</v>
      </c>
      <c r="P33" s="99" t="s">
        <v>531</v>
      </c>
    </row>
    <row r="34" spans="1:16" ht="240.75" customHeight="1" x14ac:dyDescent="0.25">
      <c r="A34" s="97">
        <f t="shared" si="2"/>
        <v>24</v>
      </c>
      <c r="B34" s="97" t="s">
        <v>90</v>
      </c>
      <c r="C34" s="97" t="s">
        <v>60</v>
      </c>
      <c r="D34" s="100">
        <v>4.6859000000000002</v>
      </c>
      <c r="E34" s="100">
        <v>226.55500000000001</v>
      </c>
      <c r="F34" s="100" t="s">
        <v>23</v>
      </c>
      <c r="G34" s="100"/>
      <c r="H34" s="100"/>
      <c r="I34" s="97" t="s">
        <v>342</v>
      </c>
      <c r="J34" s="97" t="s">
        <v>61</v>
      </c>
      <c r="K34" s="16" t="s">
        <v>646</v>
      </c>
      <c r="L34" s="82" t="s">
        <v>23</v>
      </c>
      <c r="M34" s="36" t="s">
        <v>445</v>
      </c>
      <c r="N34" s="14" t="s">
        <v>523</v>
      </c>
      <c r="O34" s="14" t="s">
        <v>501</v>
      </c>
      <c r="P34" s="99" t="s">
        <v>531</v>
      </c>
    </row>
    <row r="35" spans="1:16" ht="188.25" customHeight="1" x14ac:dyDescent="0.25">
      <c r="A35" s="97">
        <f t="shared" si="2"/>
        <v>25</v>
      </c>
      <c r="B35" s="97" t="s">
        <v>75</v>
      </c>
      <c r="C35" s="97" t="s">
        <v>69</v>
      </c>
      <c r="D35" s="100">
        <v>18</v>
      </c>
      <c r="E35" s="100">
        <v>600</v>
      </c>
      <c r="F35" s="100" t="s">
        <v>23</v>
      </c>
      <c r="G35" s="100"/>
      <c r="H35" s="100"/>
      <c r="I35" s="97" t="s">
        <v>342</v>
      </c>
      <c r="J35" s="97" t="s">
        <v>76</v>
      </c>
      <c r="K35" s="16" t="s">
        <v>77</v>
      </c>
      <c r="L35" s="82" t="s">
        <v>23</v>
      </c>
      <c r="M35" s="36" t="s">
        <v>445</v>
      </c>
      <c r="N35" s="14" t="s">
        <v>524</v>
      </c>
      <c r="O35" s="14" t="s">
        <v>502</v>
      </c>
      <c r="P35" s="99" t="s">
        <v>531</v>
      </c>
    </row>
    <row r="36" spans="1:16" ht="409.6" customHeight="1" x14ac:dyDescent="0.25">
      <c r="A36" s="97">
        <f t="shared" si="2"/>
        <v>26</v>
      </c>
      <c r="B36" s="97" t="s">
        <v>258</v>
      </c>
      <c r="C36" s="97" t="s">
        <v>265</v>
      </c>
      <c r="D36" s="97">
        <v>9.7910000000000004</v>
      </c>
      <c r="E36" s="100">
        <v>415</v>
      </c>
      <c r="F36" s="100" t="s">
        <v>23</v>
      </c>
      <c r="G36" s="100"/>
      <c r="H36" s="100"/>
      <c r="I36" s="97" t="s">
        <v>342</v>
      </c>
      <c r="J36" s="97" t="s">
        <v>266</v>
      </c>
      <c r="K36" s="16" t="s">
        <v>394</v>
      </c>
      <c r="L36" s="82" t="s">
        <v>23</v>
      </c>
      <c r="M36" s="36" t="s">
        <v>445</v>
      </c>
      <c r="N36" s="16" t="s">
        <v>395</v>
      </c>
      <c r="O36" s="16" t="s">
        <v>503</v>
      </c>
      <c r="P36" s="99" t="s">
        <v>531</v>
      </c>
    </row>
    <row r="37" spans="1:16" s="13" customFormat="1" ht="15" customHeight="1" x14ac:dyDescent="0.25">
      <c r="A37" s="149" t="s">
        <v>647</v>
      </c>
      <c r="B37" s="150"/>
      <c r="C37" s="150"/>
      <c r="D37" s="150"/>
      <c r="E37" s="150"/>
      <c r="F37" s="150"/>
      <c r="G37" s="150"/>
      <c r="H37" s="150"/>
      <c r="I37" s="150"/>
      <c r="J37" s="150"/>
      <c r="K37" s="151"/>
      <c r="L37" s="11"/>
      <c r="M37" s="11"/>
      <c r="N37" s="11"/>
      <c r="O37" s="11"/>
      <c r="P37" s="11"/>
    </row>
    <row r="38" spans="1:16" ht="162" customHeight="1" x14ac:dyDescent="0.25">
      <c r="A38" s="97">
        <f>+A36+1</f>
        <v>27</v>
      </c>
      <c r="B38" s="97" t="s">
        <v>389</v>
      </c>
      <c r="C38" s="97"/>
      <c r="D38" s="100"/>
      <c r="E38" s="100">
        <v>2000</v>
      </c>
      <c r="F38" s="100" t="s">
        <v>23</v>
      </c>
      <c r="G38" s="100"/>
      <c r="H38" s="100"/>
      <c r="I38" s="97" t="s">
        <v>307</v>
      </c>
      <c r="J38" s="97" t="s">
        <v>211</v>
      </c>
      <c r="K38" s="115"/>
      <c r="L38" s="82" t="s">
        <v>23</v>
      </c>
      <c r="M38" s="14" t="s">
        <v>451</v>
      </c>
      <c r="N38" s="14" t="s">
        <v>527</v>
      </c>
      <c r="O38" s="14" t="s">
        <v>507</v>
      </c>
      <c r="P38" s="99" t="s">
        <v>531</v>
      </c>
    </row>
    <row r="39" spans="1:16" ht="409.6" customHeight="1" x14ac:dyDescent="0.25">
      <c r="A39" s="97">
        <f>+A38+1</f>
        <v>28</v>
      </c>
      <c r="B39" s="97" t="s">
        <v>380</v>
      </c>
      <c r="C39" s="97" t="s">
        <v>381</v>
      </c>
      <c r="D39" s="97">
        <v>2.0939000000000001</v>
      </c>
      <c r="E39" s="100">
        <v>69.739000000000004</v>
      </c>
      <c r="F39" s="100" t="s">
        <v>23</v>
      </c>
      <c r="G39" s="100"/>
      <c r="H39" s="100"/>
      <c r="I39" s="97" t="s">
        <v>307</v>
      </c>
      <c r="J39" s="97" t="s">
        <v>382</v>
      </c>
      <c r="K39" s="16" t="s">
        <v>383</v>
      </c>
      <c r="L39" s="82" t="s">
        <v>23</v>
      </c>
      <c r="M39" s="14" t="s">
        <v>390</v>
      </c>
      <c r="N39" s="16" t="s">
        <v>388</v>
      </c>
      <c r="O39" s="16" t="s">
        <v>514</v>
      </c>
      <c r="P39" s="99" t="s">
        <v>531</v>
      </c>
    </row>
    <row r="40" spans="1:16" ht="58.15" customHeight="1" x14ac:dyDescent="0.25">
      <c r="A40" s="152" t="s">
        <v>241</v>
      </c>
      <c r="B40" s="153"/>
      <c r="C40" s="153"/>
      <c r="D40" s="154"/>
      <c r="E40" s="108">
        <f>SUM(E9:E39)</f>
        <v>60273.459000000003</v>
      </c>
      <c r="F40" s="104"/>
      <c r="G40" s="104"/>
      <c r="H40" s="104"/>
      <c r="I40" s="104"/>
      <c r="J40" s="103"/>
      <c r="K40" s="71"/>
      <c r="L40" s="89"/>
      <c r="M40" s="42"/>
      <c r="N40" s="88"/>
      <c r="O40" s="42"/>
      <c r="P40" s="88"/>
    </row>
    <row r="54" spans="1:16" s="92" customFormat="1" x14ac:dyDescent="0.3">
      <c r="A54" s="91"/>
      <c r="B54" s="20"/>
      <c r="D54" s="91"/>
      <c r="E54" s="91"/>
      <c r="F54" s="91"/>
      <c r="G54" s="91"/>
      <c r="H54" s="91"/>
      <c r="I54" s="91"/>
      <c r="J54" s="93"/>
      <c r="K54" s="60"/>
      <c r="L54" s="1"/>
      <c r="M54" s="1"/>
      <c r="N54" s="1"/>
      <c r="O54" s="4"/>
      <c r="P54" s="1"/>
    </row>
    <row r="55" spans="1:16" s="92" customFormat="1" x14ac:dyDescent="0.3">
      <c r="A55" s="91"/>
      <c r="B55" s="20"/>
      <c r="D55" s="91"/>
      <c r="E55" s="91"/>
      <c r="F55" s="91"/>
      <c r="G55" s="91"/>
      <c r="H55" s="91"/>
      <c r="I55" s="91"/>
      <c r="J55" s="93"/>
      <c r="K55" s="60"/>
      <c r="L55" s="1"/>
      <c r="M55" s="1"/>
      <c r="N55" s="1"/>
      <c r="O55" s="4"/>
      <c r="P55" s="1"/>
    </row>
    <row r="56" spans="1:16" s="92" customFormat="1" x14ac:dyDescent="0.3">
      <c r="A56" s="91"/>
      <c r="B56" s="20"/>
      <c r="D56" s="91"/>
      <c r="E56" s="91"/>
      <c r="F56" s="91"/>
      <c r="G56" s="91"/>
      <c r="H56" s="91"/>
      <c r="I56" s="91"/>
      <c r="J56" s="93"/>
      <c r="K56" s="60"/>
      <c r="L56" s="1"/>
      <c r="M56" s="1"/>
      <c r="N56" s="1"/>
      <c r="O56" s="4"/>
      <c r="P56" s="1"/>
    </row>
    <row r="57" spans="1:16" s="92" customFormat="1" x14ac:dyDescent="0.3">
      <c r="A57" s="91"/>
      <c r="B57" s="20"/>
      <c r="D57" s="91"/>
      <c r="E57" s="91"/>
      <c r="F57" s="91"/>
      <c r="G57" s="91"/>
      <c r="H57" s="91"/>
      <c r="I57" s="91"/>
      <c r="J57" s="93"/>
      <c r="K57" s="60"/>
      <c r="L57" s="1"/>
      <c r="M57" s="1"/>
      <c r="N57" s="1"/>
      <c r="O57" s="4"/>
      <c r="P57" s="1"/>
    </row>
    <row r="58" spans="1:16" s="92" customFormat="1" x14ac:dyDescent="0.3">
      <c r="A58" s="91"/>
      <c r="B58" s="20"/>
      <c r="D58" s="91"/>
      <c r="E58" s="91"/>
      <c r="F58" s="91"/>
      <c r="G58" s="91"/>
      <c r="H58" s="91"/>
      <c r="I58" s="91"/>
      <c r="J58" s="93"/>
      <c r="K58" s="60"/>
      <c r="L58" s="1"/>
      <c r="M58" s="1"/>
      <c r="N58" s="1"/>
      <c r="O58" s="4"/>
      <c r="P58" s="1"/>
    </row>
    <row r="59" spans="1:16" s="92" customFormat="1" x14ac:dyDescent="0.3">
      <c r="A59" s="91"/>
      <c r="B59" s="20"/>
      <c r="D59" s="91"/>
      <c r="E59" s="91"/>
      <c r="F59" s="91"/>
      <c r="G59" s="91"/>
      <c r="H59" s="91"/>
      <c r="I59" s="91"/>
      <c r="J59" s="93"/>
      <c r="K59" s="60"/>
      <c r="L59" s="1"/>
      <c r="M59" s="1"/>
      <c r="N59" s="1"/>
      <c r="O59" s="4"/>
      <c r="P59" s="1"/>
    </row>
    <row r="60" spans="1:16" s="92" customFormat="1" x14ac:dyDescent="0.3">
      <c r="A60" s="91"/>
      <c r="B60" s="20"/>
      <c r="D60" s="91"/>
      <c r="E60" s="91"/>
      <c r="F60" s="91"/>
      <c r="G60" s="91"/>
      <c r="H60" s="91"/>
      <c r="I60" s="91"/>
      <c r="J60" s="93"/>
      <c r="K60" s="60"/>
      <c r="L60" s="1"/>
      <c r="M60" s="1"/>
      <c r="N60" s="1"/>
      <c r="O60" s="4"/>
      <c r="P60" s="1"/>
    </row>
  </sheetData>
  <autoFilter ref="A7:P40"/>
  <mergeCells count="24">
    <mergeCell ref="A37:K37"/>
    <mergeCell ref="A40:D40"/>
    <mergeCell ref="A3:P3"/>
    <mergeCell ref="O6:O7"/>
    <mergeCell ref="P6:P7"/>
    <mergeCell ref="A8:I8"/>
    <mergeCell ref="A23:H23"/>
    <mergeCell ref="A30:K30"/>
    <mergeCell ref="I6:I7"/>
    <mergeCell ref="J6:J7"/>
    <mergeCell ref="K6:K7"/>
    <mergeCell ref="L6:L7"/>
    <mergeCell ref="M6:M7"/>
    <mergeCell ref="N6:N7"/>
    <mergeCell ref="A1:P1"/>
    <mergeCell ref="A2:P2"/>
    <mergeCell ref="A4:P4"/>
    <mergeCell ref="A6:A7"/>
    <mergeCell ref="B6:B7"/>
    <mergeCell ref="C6:C7"/>
    <mergeCell ref="D6:D7"/>
    <mergeCell ref="E6:E7"/>
    <mergeCell ref="F6:F7"/>
    <mergeCell ref="G6:H6"/>
  </mergeCells>
  <conditionalFormatting sqref="B17 B13">
    <cfRule type="duplicateValues" dxfId="15" priority="8"/>
  </conditionalFormatting>
  <conditionalFormatting sqref="B22 B19">
    <cfRule type="duplicateValues" dxfId="14" priority="1"/>
  </conditionalFormatting>
  <conditionalFormatting sqref="B31">
    <cfRule type="duplicateValues" dxfId="13" priority="7"/>
  </conditionalFormatting>
  <conditionalFormatting sqref="B33">
    <cfRule type="duplicateValues" dxfId="12" priority="5"/>
  </conditionalFormatting>
  <conditionalFormatting sqref="B38:B1048576 B9:B29 B5:B7 B31:B36">
    <cfRule type="duplicateValues" dxfId="11" priority="11"/>
    <cfRule type="duplicateValues" dxfId="10" priority="12"/>
    <cfRule type="duplicateValues" dxfId="9" priority="13"/>
  </conditionalFormatting>
  <conditionalFormatting sqref="B39 B31:B32 B18 B12 B16 B14 B34:B36">
    <cfRule type="duplicateValues" dxfId="8" priority="9"/>
  </conditionalFormatting>
  <conditionalFormatting sqref="B39 B32 B18 B12 B16 B14 B34:B36">
    <cfRule type="duplicateValues" dxfId="7" priority="10"/>
  </conditionalFormatting>
  <conditionalFormatting sqref="B41:B53 B61:B78 B14:B16 B5:B7 B18:B29 B9:B12 B31:B36 B38:B39">
    <cfRule type="duplicateValues" dxfId="6" priority="14"/>
  </conditionalFormatting>
  <conditionalFormatting sqref="B61:B78 B9:B29 B5:B7 B31:B36 B38:B53">
    <cfRule type="duplicateValues" dxfId="5" priority="15"/>
  </conditionalFormatting>
  <conditionalFormatting sqref="B61:B1048576 B9:B29 B5:B7 B31:B36 B38:B53">
    <cfRule type="duplicateValues" dxfId="4" priority="16"/>
    <cfRule type="duplicateValues" dxfId="3" priority="17"/>
  </conditionalFormatting>
  <conditionalFormatting sqref="C33">
    <cfRule type="duplicateValues" dxfId="2" priority="4"/>
  </conditionalFormatting>
  <conditionalFormatting sqref="J33">
    <cfRule type="duplicateValues" dxfId="1" priority="3"/>
  </conditionalFormatting>
  <conditionalFormatting sqref="K33">
    <cfRule type="duplicateValues" dxfId="0" priority="2"/>
  </conditionalFormatting>
  <printOptions horizontalCentered="1"/>
  <pageMargins left="0" right="0" top="7.874015748031496E-2" bottom="0" header="0.11811023622047245" footer="3.937007874015748E-2"/>
  <pageSetup paperSize="9" scale="49" fitToHeight="0" orientation="landscape" r:id="rId1"/>
  <headerFooter differentFirst="1">
    <oddFooter>&amp;C&amp;P</oddFooter>
  </headerFooter>
  <rowBreaks count="8" manualBreakCount="8">
    <brk id="11" max="37" man="1"/>
    <brk id="14" max="37" man="1"/>
    <brk id="18" max="37" man="1"/>
    <brk id="19" max="37" man="1"/>
    <brk id="21" max="37" man="1"/>
    <brk id="26" max="37" man="1"/>
    <brk id="34" max="37" man="1"/>
    <brk id="36" max="3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DM</vt:lpstr>
      <vt:lpstr>Total (47 DA)</vt:lpstr>
      <vt:lpstr>Sheet1</vt:lpstr>
      <vt:lpstr>PL1 (PCT Lê Văn Phước) (16 DA)</vt:lpstr>
      <vt:lpstr>PL2 (PCT N.T.MINH THÚY) (3 DA)</vt:lpstr>
      <vt:lpstr>PL3 (PCT NGÔ CÔNG THỨC) (28DA)</vt:lpstr>
      <vt:lpstr>DM!Print_Area</vt:lpstr>
      <vt:lpstr>'PL1 (PCT Lê Văn Phước) (16 DA)'!Print_Area</vt:lpstr>
      <vt:lpstr>'PL2 (PCT N.T.MINH THÚY) (3 DA)'!Print_Area</vt:lpstr>
      <vt:lpstr>'PL3 (PCT NGÔ CÔNG THỨC) (28DA)'!Print_Area</vt:lpstr>
      <vt:lpstr>'Total (47 DA)'!Print_Area</vt:lpstr>
      <vt:lpstr>DM!Print_Titles</vt:lpstr>
      <vt:lpstr>'PL1 (PCT Lê Văn Phước) (16 DA)'!Print_Titles</vt:lpstr>
      <vt:lpstr>'PL2 (PCT N.T.MINH THÚY) (3 DA)'!Print_Titles</vt:lpstr>
      <vt:lpstr>'PL3 (PCT NGÔ CÔNG THỨC) (28DA)'!Print_Titles</vt:lpstr>
      <vt:lpstr>'Total (47 DA)'!Print_Titles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2025-04-05T03:17:59Z</cp:lastPrinted>
  <dcterms:created xsi:type="dcterms:W3CDTF">2025-02-14T04:56:32Z</dcterms:created>
  <dcterms:modified xsi:type="dcterms:W3CDTF">2025-04-21T02:00:28Z</dcterms:modified>
</cp:coreProperties>
</file>