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TRA QUYNH NHU - KTN\Nam 2025\Ke hoach\Xuc tien dau tu\"/>
    </mc:Choice>
  </mc:AlternateContent>
  <bookViews>
    <workbookView xWindow="-120" yWindow="-120" windowWidth="29040" windowHeight="15720"/>
  </bookViews>
  <sheets>
    <sheet name="PL2 (PCT N.T.MINH THÚY) (3 DA)" sheetId="9" r:id="rId1"/>
    <sheet name="1. Trường phổ thông Liên cấp" sheetId="10" r:id="rId2"/>
    <sheet name="2. KDL hồ Soài So" sheetId="6" r:id="rId3"/>
    <sheet name="3. Bãi xe rừng tràm TS" sheetId="7" r:id="rId4"/>
  </sheets>
  <definedNames>
    <definedName name="_xlnm._FilterDatabase" localSheetId="0" hidden="1">'PL2 (PCT N.T.MINH THÚY) (3 DA)'!$A$6:$P$12</definedName>
    <definedName name="_xlnm.Print_Area" localSheetId="2">'2. KDL hồ Soài So'!$A$1:$L$68</definedName>
    <definedName name="_xlnm.Print_Area" localSheetId="3">'3. Bãi xe rừng tràm TS'!$A$1:$L$70</definedName>
    <definedName name="_xlnm.Print_Area" localSheetId="0">'PL2 (PCT N.T.MINH THÚY) (3 DA)'!$A$1:$N$12</definedName>
    <definedName name="_xlnm.Print_Titles" localSheetId="1">'1. Trường phổ thông Liên cấp'!$5:$6</definedName>
    <definedName name="_xlnm.Print_Titles" localSheetId="2">'2. KDL hồ Soài So'!$6:$7</definedName>
    <definedName name="_xlnm.Print_Titles" localSheetId="3">'3. Bãi xe rừng tràm TS'!$6:$7</definedName>
    <definedName name="_xlnm.Print_Titles" localSheetId="0">'PL2 (PCT N.T.MINH THÚY) (3 DA)'!$5:$6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 i="10" l="1"/>
  <c r="I11" i="10" s="1"/>
  <c r="J11" i="10" s="1"/>
  <c r="I13" i="10" s="1"/>
  <c r="J13" i="10" s="1"/>
  <c r="I14" i="10" s="1"/>
  <c r="J14" i="10" s="1"/>
  <c r="I15" i="10" s="1"/>
  <c r="J15" i="10" s="1"/>
  <c r="I17" i="10" s="1"/>
  <c r="J17" i="10" s="1"/>
  <c r="I19" i="10" s="1"/>
  <c r="J19" i="10" s="1"/>
  <c r="I20" i="10" s="1"/>
  <c r="J20" i="10" s="1"/>
  <c r="I22" i="10" s="1"/>
  <c r="J22" i="10" s="1"/>
  <c r="I23" i="10" s="1"/>
  <c r="J23" i="10" s="1"/>
  <c r="I24" i="10" s="1"/>
  <c r="J24" i="10" s="1"/>
  <c r="I28" i="10" s="1"/>
  <c r="J28" i="10" s="1"/>
  <c r="I29" i="10" s="1"/>
  <c r="J29" i="10" s="1"/>
  <c r="I30" i="10" s="1"/>
  <c r="J30" i="10" s="1"/>
  <c r="I32" i="10" s="1"/>
  <c r="J32" i="10" s="1"/>
  <c r="I33" i="10" s="1"/>
  <c r="J33" i="10" s="1"/>
  <c r="I34" i="10" s="1"/>
  <c r="J34" i="10" s="1"/>
  <c r="I36" i="10" s="1"/>
  <c r="J36" i="10" s="1"/>
  <c r="I37" i="10" s="1"/>
  <c r="J37" i="10" s="1"/>
  <c r="I38" i="10" s="1"/>
  <c r="J38" i="10" s="1"/>
  <c r="I39" i="10" s="1"/>
  <c r="J39" i="10" s="1"/>
  <c r="I40" i="10" s="1"/>
  <c r="J40" i="10" s="1"/>
  <c r="I41" i="10" s="1"/>
  <c r="J41" i="10" s="1"/>
  <c r="I42" i="10" s="1"/>
  <c r="J42" i="10" s="1"/>
  <c r="I43" i="10" s="1"/>
  <c r="J43" i="10" s="1"/>
  <c r="I44" i="10" s="1"/>
  <c r="J44" i="10" s="1"/>
  <c r="I45" i="10" s="1"/>
  <c r="J45" i="10" s="1"/>
  <c r="I46" i="10" s="1"/>
  <c r="J46" i="10" s="1"/>
  <c r="I47" i="10" s="1"/>
  <c r="J47" i="10" s="1"/>
  <c r="I48" i="10" s="1"/>
  <c r="J48" i="10" s="1"/>
  <c r="I49" i="10" s="1"/>
  <c r="J49" i="10" s="1"/>
  <c r="E12" i="9"/>
  <c r="A10" i="9"/>
  <c r="A11" i="9" s="1"/>
  <c r="A69" i="7" l="1"/>
  <c r="A70" i="7" s="1"/>
  <c r="H59" i="7"/>
  <c r="H48" i="7"/>
  <c r="H45" i="7"/>
  <c r="J10" i="7"/>
  <c r="I11" i="7" s="1"/>
  <c r="J11" i="7" s="1"/>
  <c r="I12" i="7" s="1"/>
  <c r="J12" i="7" s="1"/>
  <c r="I13" i="7" s="1"/>
  <c r="J13" i="7" s="1"/>
  <c r="I14" i="7" s="1"/>
  <c r="J14" i="7" s="1"/>
  <c r="I15" i="7" s="1"/>
  <c r="J15" i="7" s="1"/>
  <c r="I16" i="7" s="1"/>
  <c r="J16" i="7" s="1"/>
  <c r="I17" i="7" s="1"/>
  <c r="J17" i="7" s="1"/>
  <c r="I22" i="7" s="1"/>
  <c r="J22" i="7" s="1"/>
  <c r="I23" i="7" s="1"/>
  <c r="J23" i="7" s="1"/>
  <c r="I24" i="7" s="1"/>
  <c r="J24" i="7" s="1"/>
  <c r="I25" i="7" s="1"/>
  <c r="J25" i="7" s="1"/>
  <c r="I27" i="7" s="1"/>
  <c r="J27" i="7" s="1"/>
  <c r="I28" i="7" s="1"/>
  <c r="J28" i="7" s="1"/>
  <c r="I29" i="7" s="1"/>
  <c r="J29" i="7" s="1"/>
  <c r="I30" i="7" s="1"/>
  <c r="J30" i="7" s="1"/>
  <c r="I31" i="7" s="1"/>
  <c r="J31" i="7" s="1"/>
  <c r="I32" i="7" s="1"/>
  <c r="J32" i="7" s="1"/>
  <c r="I33" i="7" s="1"/>
  <c r="J33" i="7" s="1"/>
  <c r="I37" i="7" s="1"/>
  <c r="J37" i="7" s="1"/>
  <c r="I39" i="7" s="1"/>
  <c r="J39" i="7" s="1"/>
  <c r="I40" i="7" s="1"/>
  <c r="J40" i="7" s="1"/>
  <c r="I41" i="7" s="1"/>
  <c r="J41" i="7" s="1"/>
  <c r="I42" i="7" s="1"/>
  <c r="J42" i="7" s="1"/>
  <c r="I43" i="7" s="1"/>
  <c r="J43" i="7" s="1"/>
  <c r="I44" i="7" s="1"/>
  <c r="J44" i="7" s="1"/>
  <c r="I45" i="7" s="1"/>
  <c r="J45" i="7" s="1"/>
  <c r="I48" i="7" s="1"/>
  <c r="J48" i="7" s="1"/>
  <c r="I49" i="7" s="1"/>
  <c r="J49" i="7" s="1"/>
  <c r="I50" i="7" s="1"/>
  <c r="J50" i="7" s="1"/>
  <c r="I51" i="7" s="1"/>
  <c r="J51" i="7" s="1"/>
  <c r="I52" i="7" s="1"/>
  <c r="J52" i="7" s="1"/>
  <c r="I53" i="7" s="1"/>
  <c r="J53" i="7" s="1"/>
  <c r="I54" i="7" s="1"/>
  <c r="J54" i="7" s="1"/>
  <c r="I59" i="7" s="1"/>
  <c r="J59" i="7" s="1"/>
  <c r="I60" i="7" s="1"/>
  <c r="J60" i="7" s="1"/>
  <c r="I68" i="7" s="1"/>
  <c r="J68" i="7" s="1"/>
  <c r="I69" i="7" s="1"/>
  <c r="J69" i="7" s="1"/>
  <c r="I70" i="7" s="1"/>
  <c r="J70" i="7" s="1"/>
  <c r="A67" i="6"/>
  <c r="A68" i="6" s="1"/>
  <c r="H57" i="6"/>
  <c r="H46" i="6"/>
  <c r="H43" i="6"/>
  <c r="J9" i="6"/>
  <c r="I10" i="6" s="1"/>
  <c r="J10" i="6" s="1"/>
  <c r="I11" i="6" s="1"/>
  <c r="J11" i="6" s="1"/>
  <c r="I12" i="6" s="1"/>
  <c r="J12" i="6" s="1"/>
  <c r="I13" i="6" s="1"/>
  <c r="J13" i="6" s="1"/>
  <c r="I14" i="6" s="1"/>
  <c r="J14" i="6" s="1"/>
  <c r="I15" i="6" s="1"/>
  <c r="J15" i="6" s="1"/>
  <c r="I16" i="6" s="1"/>
  <c r="J16" i="6" s="1"/>
  <c r="I20" i="6" s="1"/>
  <c r="J20" i="6" s="1"/>
  <c r="I21" i="6" s="1"/>
  <c r="J21" i="6" s="1"/>
  <c r="I22" i="6" s="1"/>
  <c r="J22" i="6" s="1"/>
  <c r="I23" i="6" s="1"/>
  <c r="J23" i="6" s="1"/>
  <c r="I25" i="6" s="1"/>
  <c r="J25" i="6" s="1"/>
  <c r="I26" i="6" s="1"/>
  <c r="J26" i="6" s="1"/>
  <c r="I27" i="6" s="1"/>
  <c r="J27" i="6" s="1"/>
  <c r="I28" i="6" s="1"/>
  <c r="J28" i="6" s="1"/>
  <c r="I29" i="6" s="1"/>
  <c r="J29" i="6" s="1"/>
  <c r="I30" i="6" s="1"/>
  <c r="J30" i="6" s="1"/>
  <c r="I31" i="6" s="1"/>
  <c r="J31" i="6" s="1"/>
  <c r="I35" i="6" s="1"/>
  <c r="J35" i="6" s="1"/>
  <c r="I37" i="6" s="1"/>
  <c r="J37" i="6" s="1"/>
  <c r="I38" i="6" s="1"/>
  <c r="J38" i="6" s="1"/>
  <c r="I39" i="6" s="1"/>
  <c r="J39" i="6" s="1"/>
  <c r="I40" i="6" s="1"/>
  <c r="J40" i="6" s="1"/>
  <c r="I41" i="6" s="1"/>
  <c r="J41" i="6" s="1"/>
  <c r="I42" i="6" s="1"/>
  <c r="J42" i="6" s="1"/>
  <c r="I43" i="6" s="1"/>
  <c r="J43" i="6" s="1"/>
  <c r="I46" i="6" s="1"/>
  <c r="J46" i="6" s="1"/>
  <c r="I47" i="6" s="1"/>
  <c r="J47" i="6" s="1"/>
  <c r="I48" i="6" s="1"/>
  <c r="J48" i="6" s="1"/>
  <c r="I49" i="6" s="1"/>
  <c r="J49" i="6" s="1"/>
  <c r="I50" i="6" s="1"/>
  <c r="J50" i="6" s="1"/>
  <c r="I51" i="6" s="1"/>
  <c r="J51" i="6" s="1"/>
  <c r="I52" i="6" s="1"/>
  <c r="J52" i="6" s="1"/>
  <c r="I57" i="6" s="1"/>
  <c r="J57" i="6" s="1"/>
  <c r="I58" i="6" s="1"/>
  <c r="J58" i="6" s="1"/>
  <c r="I66" i="6" s="1"/>
  <c r="J66" i="6" s="1"/>
  <c r="I67" i="6" s="1"/>
  <c r="J67" i="6" s="1"/>
  <c r="I68" i="6" s="1"/>
  <c r="J68" i="6" s="1"/>
</calcChain>
</file>

<file path=xl/sharedStrings.xml><?xml version="1.0" encoding="utf-8"?>
<sst xmlns="http://schemas.openxmlformats.org/spreadsheetml/2006/main" count="809" uniqueCount="351">
  <si>
    <t xml:space="preserve"> DANH MỤC DỰ ÁN CÓ KHẢ NĂNG CHẤP THUẬN CHỦ TRƯƠNG ĐẦU TƯ TRONG NĂM 2025 (03 DỰ ÁN)</t>
  </si>
  <si>
    <t>Do Phó Chủ tịch Ủy ban nhân dân tỉnh Nguyễn Thị Minh Thúy phụ trách chỉ đạo</t>
  </si>
  <si>
    <t>STT</t>
  </si>
  <si>
    <t>Tên dự án</t>
  </si>
  <si>
    <t>Địa điểm</t>
  </si>
  <si>
    <t>Quy mô dự kiến (ha)</t>
  </si>
  <si>
    <t>Tổng mức đầu tư dự kiến (Tỷ VND)</t>
  </si>
  <si>
    <t>Sự phù hợp các quy hoạch</t>
  </si>
  <si>
    <t>Cơ chế tạo quỹ đất</t>
  </si>
  <si>
    <t>Hình thức lựa chọn nhà đầu tư</t>
  </si>
  <si>
    <t>Cơ quan đề xuất dự án</t>
  </si>
  <si>
    <t>Cơ sở pháp lý</t>
  </si>
  <si>
    <t>Tính đáp ứng điều kiện pháp lý mời gọi đầu tư</t>
  </si>
  <si>
    <t>Trách nhiệm Sở, Ban, ngành và địa phương để thực hiện các bước tiếp theo</t>
  </si>
  <si>
    <t>Ghi chú</t>
  </si>
  <si>
    <t>NN thu hồi đất</t>
  </si>
  <si>
    <t>Tự thỏa thuận</t>
  </si>
  <si>
    <t>I. DANH MỤC DỰ ÁN ĐẤU THẦU LỰA CHỌN NHÀ ĐẦU TƯ (1 DỰ ÁN)</t>
  </si>
  <si>
    <t>đường Lê Trọng Tấn, phường Mỹ Phước, thành phố Long Xuyên</t>
  </si>
  <si>
    <t>x</t>
  </si>
  <si>
    <t xml:space="preserve">Đấu thầu lựa chọn nhà đầu tư có sử dụng đất theo ngành, lĩnh vực theo Nghị định số 115/2024/NĐ-CP  </t>
  </si>
  <si>
    <t>II. DANH MỤC DỰ ÁN ĐẤU GIÁ (2 DỰ ÁN)</t>
  </si>
  <si>
    <t>Khu du lịch hồ Soài So</t>
  </si>
  <si>
    <t>xã Núi Tô, huyện Tri Tôn, tỉnh An Giang.</t>
  </si>
  <si>
    <t>Nhà nước cho thuê đất thông qua hình thức đấu giá</t>
  </si>
  <si>
    <t>Đấu giá quyền sử dụng đất</t>
  </si>
  <si>
    <t>- Đơn vị: Sở Văn hóa, Thể thao và Du lịch
- Địa chỉ: Số 14, Lê Triệu Kiết, phường Mỹ Bình, thành phố Long Xuyên, tỉnh An Giang
- Điện thoại: (0296) 3 952920
- Email: sovhttdl@angiang.gov.vn</t>
  </si>
  <si>
    <t>UBND Tri Tôn đề xuất bổ sung vào DM DA dự kiến CTCTĐT trong năm 2025</t>
  </si>
  <si>
    <t>Bãi xe rừng tràm Trà Sư</t>
  </si>
  <si>
    <t>Xã Văn Giáo, TX Tịnh Biên</t>
  </si>
  <si>
    <t>UBND thị xã Tịnh Biên đề xuất danh mục đấu thầu, tuy nhiên dự án này là đất công nên chuyển qua danh mục dự kiến chấp thuận chủ trương đầu tư trong năm 2025 (đấu giá)</t>
  </si>
  <si>
    <t>Tổng cộng</t>
  </si>
  <si>
    <r>
      <t xml:space="preserve">QUY TRÌNH ĐẤU THẦU LỰA CHỌN NHÀ ĐẦU TƯ
</t>
    </r>
    <r>
      <rPr>
        <b/>
        <i/>
        <sz val="14"/>
        <rFont val="Times New Roman"/>
        <family val="1"/>
      </rPr>
      <t>DỰ ÁN: TRƯỜNG PHỔ THÔNG LIÊN CẤP</t>
    </r>
  </si>
  <si>
    <t>- Cơ quan đề xuất dự án: UBND thành phố Long Xuyên
- Địa điểm: Phường Mỹ Phước, thành phố Long Xuyên
- Quy mô: 1,75 ha. Tổng mức đầu tư: 39 tỷ đồng</t>
  </si>
  <si>
    <t>CÁC BƯỚC VÀ TRÌNH TỰ THỰC HIỆN</t>
  </si>
  <si>
    <t>Tiến độ thực hiện</t>
  </si>
  <si>
    <t>Tổ chức thực hiện</t>
  </si>
  <si>
    <t>Cấp quyết định</t>
  </si>
  <si>
    <t>Thời gian thực hiện</t>
  </si>
  <si>
    <t>Văn bản pháp lý và ghi chú khác</t>
  </si>
  <si>
    <t>Chủ trì</t>
  </si>
  <si>
    <t>Phối hợp</t>
  </si>
  <si>
    <t>Hỗ trợ</t>
  </si>
  <si>
    <t>Thời điểm bắt đầu</t>
  </si>
  <si>
    <t>Thời gian hoàn thành</t>
  </si>
  <si>
    <t>I</t>
  </si>
  <si>
    <t>CHUẨN BỊ CƠ SỞ PHÁP LÝ</t>
  </si>
  <si>
    <t>Đề xuất danh mục các khu đất thực hiện đấu thầu lựa chọn nhà đầu tư thực hiện dự án đầu tư có sử dụng đất</t>
  </si>
  <si>
    <t>Sở TC</t>
  </si>
  <si>
    <t>HĐND tỉnh</t>
  </si>
  <si>
    <t>Tổng hợp danh mục các khu đất thực hiện đấu thầu lựa chọn nhà đầu tư thực hiện dự án đầu tư có sử dụng đất báo cáo UBND tỉnh</t>
  </si>
  <si>
    <t>STC</t>
  </si>
  <si>
    <t>VP UBND tỉnh</t>
  </si>
  <si>
    <t>UBND tỉnh</t>
  </si>
  <si>
    <t>Trình phê duyệt danh mục các khu đất thực hiện đấu thầu lựa chọn nhà đầu tư thực hiện dự án đầu tư có sử dụng đất</t>
  </si>
  <si>
    <t>Ban KTNS - HĐND tỉnh</t>
  </si>
  <si>
    <t xml:space="preserve">Phê duyệt danh mục các khu đất thực hiện đấu thầu lựa chọn nhà đầu tư thực hiện dự án đầu tư có sử dụng đất </t>
  </si>
  <si>
    <t>II</t>
  </si>
  <si>
    <t>LẬP VÀ PHÊ DUYỆT HỒ SƠ THÔNG TIN DỰ ÁN</t>
  </si>
  <si>
    <t xml:space="preserve">Lập hồ sơ đề xuất dự án </t>
  </si>
  <si>
    <t>Sở GD&amp;ĐT hoặc Nhà đầu tư</t>
  </si>
  <si>
    <t>Các Sở ngành</t>
  </si>
  <si>
    <t>- Điều 11 Nghị định số 115/2024/NĐ-CP:</t>
  </si>
  <si>
    <t>Phê duyệt thông tin dự án</t>
  </si>
  <si>
    <t xml:space="preserve">Đăng tải thông tin dự án đầu tư có sử dụng đất trên Hệ thống mạng đấu thầu quốc gia </t>
  </si>
  <si>
    <t>Sở XD, NNMT, các Sở ngành</t>
  </si>
  <si>
    <t>III</t>
  </si>
  <si>
    <t>TỔ CHỨC LỰA CHỌN NHÀ ĐẦU TƯ (ĐẤU THẦU)</t>
  </si>
  <si>
    <t xml:space="preserve">Công bố danh mục dự án có sử dụng đất </t>
  </si>
  <si>
    <t xml:space="preserve">- Điều 10 Nghị định số 115/2024/NĐ-CP:
+ Chậm nhất là 05 ngày làm việc kể từ ngày quyết định chấp thuận chủ trương đầu tư dự án.
</t>
  </si>
  <si>
    <t>Trình tự, thủ tục mời quan tâm</t>
  </si>
  <si>
    <t>2.1</t>
  </si>
  <si>
    <t>Lập, phê duyệt hồ sơ mời quan tâm</t>
  </si>
  <si>
    <t>- Bên mời quan tâm giao Tổ chuyên gia</t>
  </si>
  <si>
    <t>- Điều 39 Nghị định số 115/2024/NĐ-CP</t>
  </si>
  <si>
    <t>2.2</t>
  </si>
  <si>
    <t xml:space="preserve">Đăng tải thông báo mời quan tâm (TBMQT), phát hành, sửa đổi, làm rõ HSMQT, gia hạn thời gian nộp hồ sơ đăng ký thực hiện dự án </t>
  </si>
  <si>
    <t>Bên mời quan tâm</t>
  </si>
  <si>
    <t>- Điều 40 Nghị định số 115/2024/NĐ-CP</t>
  </si>
  <si>
    <t>2.3</t>
  </si>
  <si>
    <t>Đánh giá và trình phê duyệt hồ sơ đăng ký thực hiện dự án</t>
  </si>
  <si>
    <t>Cơ quan đề xuất dự án, Sở XD, các Sở ngành</t>
  </si>
  <si>
    <t xml:space="preserve">- Điều 41, Điều 42, Điều 43 Nghị định số 115/2024/NĐ-CP
</t>
  </si>
  <si>
    <t>-</t>
  </si>
  <si>
    <t>Mở, đánh giá hồ sơ đăng ký thực hiện dự án</t>
  </si>
  <si>
    <t>Bên mời quan tâm, Tổ chuyên gia</t>
  </si>
  <si>
    <t>Việc mở thầu được thực hiện trên Hệ thống mạng đấu thầu quốc gia và bắt đầu ngay trong thời hạn 02 giờ kể từ thời điểm hết hạn nộp hồ sơ đăng ký thực hiện dự án đầu tư có sử dụng đất.</t>
  </si>
  <si>
    <t>Trình, phê duyệt, công khai kết quả mời quan tâm</t>
  </si>
  <si>
    <t>Bên mời quan tâm trình, Người có thẩm quyền xem xét, phê duyệt, Bên mời quan tâm đăng tải</t>
  </si>
  <si>
    <t>- Trường hợp có từ hai nhà đầu tư trở lên đáp ứng điều kiện mời quan tâm thì tổ chức đấu thầu rộng rãi lựa chọn nhà đầu tư;
- Trường hợp chỉ có một nhà đầu tư đăng ký và đáp ứng điều kiện mời quan tâm hoặc có nhiều nhà đầu tư đăng ký nhưng chỉ có một nhà đầu tư đáp ứng điều kiện mời quan tâm thì thực hiện thủ tục chấp thuận nhà đầu tư theo quy định của pháp luật về đầu tư;
- Trường hợp không có nhà đầu tư quan tâm hoặc không có nhà đầu tư đáp ứng điều kiện mời quan tâm, có văn bản thông báo về kết thúc thủ tục mời quan tâm.</t>
  </si>
  <si>
    <t xml:space="preserve">Công bố danh sách nhà đầu tư đáp ứng yêu cầu sơ bộ về năng lực, kinh nghiệm </t>
  </si>
  <si>
    <t>Điều 7, Điều 8 Luật Đấu thầu 2023</t>
  </si>
  <si>
    <t xml:space="preserve"> Trường hợp áp dụng đấu thầu rộng rãi nếu có từ 2 nhà đầu tư trở lên đáp ứng</t>
  </si>
  <si>
    <t>Điều 21 Luật Đấu thầu 2023</t>
  </si>
  <si>
    <t xml:space="preserve">- </t>
  </si>
  <si>
    <t xml:space="preserve">Chỉ có một nhà đầu tư đáp ứng điều kiện mời quan tâm trong trường hợp pháp luật quản lý ngành, lĩnh vực quy định xác định số lượng nhà đầu tư quan tâm khi thực hiện thủ tục lựa chọn nhà đầu tư
</t>
  </si>
  <si>
    <t>- Điều 250 Luật Đất đai 2024
(Sửa đổi, bổ sung khoản 3 Điều 29 của Luật Đầu tư 2020)</t>
  </si>
  <si>
    <t>Điều 12 Nghị định số 115/2024/NĐ-CP</t>
  </si>
  <si>
    <t>4.1</t>
  </si>
  <si>
    <t>- Lập bảng theo dõi tiến độ thực hiện các hoạt động lựa chọn nhà đầu tư</t>
  </si>
  <si>
    <t>Sở GD&amp;ĐT</t>
  </si>
  <si>
    <t xml:space="preserve">- Người có thẩm quyền giao cơ quan, đơn vị trực thuộc, cơ quan chuyên môn lập bảng theo dõi tiến độ 
</t>
  </si>
  <si>
    <t>4.2</t>
  </si>
  <si>
    <t>Phê duyệt bảng theo dõi tiến độ thực hiện các hoạt động lựa chọn nhà đầu tư</t>
  </si>
  <si>
    <t>- Đối với dự án đầu tư có sử dụng đất thuộc diện CTCTĐT theo quy định của pháp luật về đầu tư, bảng theo dõi tiến độ được phê duyệt độc lập hoặc đồng thời với quyết định chấp thuận chủ trương đầu tư.
"- Đối với dự án đầu tư có sử dụng đất không thuộc diện CTCTĐT, bảng theo dõi tiến độ  được phê duyệt đồng thời với thông tin dự án đầu tư có sử dụng đất.</t>
  </si>
  <si>
    <t>4.3</t>
  </si>
  <si>
    <t>Đăng tải bảng theo dõi tiến độ thực hiện các hoạt động lựa chọn nhà đầu tư được phê duyệt trên Hệ thống mạng đấu thầu quốc gia</t>
  </si>
  <si>
    <t>Cơ quan có thẩm quyền tạo lập, phân quyền tài khoản nghiệp vụ cho cơ quan, đơn vị trực thuộc, cơ quan chuyên môn để đăng tải bảng theo dõi tiến độ thực hiện các hoạt động lựa chọn nhà đầu tư được phê duyệt trên Hệ thống mạng đấu thầu quốc gia trong thời hạn chậm nhất là 05 ngày làm việc kể từ ngày văn bản phê duyệt được ban hành</t>
  </si>
  <si>
    <t>Lập, thẩm định, phê duyệt hồ sơ mời thầu</t>
  </si>
  <si>
    <t>5.1</t>
  </si>
  <si>
    <t>Lập hồ sơ mời thầu</t>
  </si>
  <si>
    <t>Điều 14 Nghị định số 115/2024/NĐ-CP</t>
  </si>
  <si>
    <t>5.2</t>
  </si>
  <si>
    <t>Thẩm định hồ sơ mời thầu</t>
  </si>
  <si>
    <t xml:space="preserve">Sở TC </t>
  </si>
  <si>
    <t>Bên mời thầu</t>
  </si>
  <si>
    <t>Điều 54 Nghị định số 115/2024/NĐ-CP</t>
  </si>
  <si>
    <t>5.3</t>
  </si>
  <si>
    <t>Phê duyệt hồ sơ mời thầu</t>
  </si>
  <si>
    <t>Điều 13, 14 Nghị định số 115/2024/NĐ-CP</t>
  </si>
  <si>
    <t>Tổ chức lựa chọn nhà đầu tư</t>
  </si>
  <si>
    <t>6.1</t>
  </si>
  <si>
    <t>Thông báo và phát hành hồ sơ mời thầu (Bao gồm các công việc như sửa đổi, làm rõ hồ sơ mời thầu; gia hạn thời gian nộp hồ sơ dự thầu)</t>
  </si>
  <si>
    <t>Cổng đấu thầu quốc gia</t>
  </si>
  <si>
    <t xml:space="preserve">Điều 17 Nghị định số 115/2024/NĐ-CP
</t>
  </si>
  <si>
    <t>6.2</t>
  </si>
  <si>
    <t>Chuẩn bị hồ sơ dự thầu</t>
  </si>
  <si>
    <t>Nhà đầu tư</t>
  </si>
  <si>
    <t>Điều 18 Nghị định số 115/2024/NĐ-CP</t>
  </si>
  <si>
    <t>6.3</t>
  </si>
  <si>
    <t>Mở hồ sơ đề xuất về kỹ thuật</t>
  </si>
  <si>
    <t>Điều 19, Điều 23 Nghị định số 115/2024/NĐ-CP</t>
  </si>
  <si>
    <t>6.4</t>
  </si>
  <si>
    <t>Đánh giá hồ sơ đề xuất về kỹ thuật</t>
  </si>
  <si>
    <t>Điều 22, Điều 24 Nghị định số 115/2024/NĐ-CP</t>
  </si>
  <si>
    <t>6.5</t>
  </si>
  <si>
    <t>Thẩm định hồ sơ đề xuất về kỹ thuật</t>
  </si>
  <si>
    <t>Điều 24 Nghị định số 115/2024/NĐ-CP</t>
  </si>
  <si>
    <t>6.6</t>
  </si>
  <si>
    <t>Phê duyệt hồ sơ đề xuất về kỹ thuật</t>
  </si>
  <si>
    <t>Điều 25 Nghị định số 115/2024/NĐ-CP</t>
  </si>
  <si>
    <t>6.7</t>
  </si>
  <si>
    <t>Mở hồ sơ đề xuất về tài chính</t>
  </si>
  <si>
    <t>Điều 26 Nghị định số 115/2024/NĐ-CP</t>
  </si>
  <si>
    <t>6.8</t>
  </si>
  <si>
    <t>Đánh giá hồ sơ đề xuất về tài chính</t>
  </si>
  <si>
    <t>Điều 27 Nghị định số 115/2024/NĐ-CP</t>
  </si>
  <si>
    <t>6.9</t>
  </si>
  <si>
    <t>Trình kết quả lựa chọn nhà đầu tư trên cơ sở báo cáo kết quả đánh giá hồ sơ dự thầu</t>
  </si>
  <si>
    <t>Điều 28 Nghị định số 115/2024/NĐ-CP</t>
  </si>
  <si>
    <t>6.10</t>
  </si>
  <si>
    <t>Thẩm định kết quả lựa chọn nhà đầu tư</t>
  </si>
  <si>
    <t xml:space="preserve">Bên mời thầu, Tổ thẩm định </t>
  </si>
  <si>
    <t>Điều 28, Điều 55 Nghị định số 115/2024/NĐ-CP</t>
  </si>
  <si>
    <t>6.11</t>
  </si>
  <si>
    <t>Phê duyệt kết quả lựa chọn nhà đầu tư</t>
  </si>
  <si>
    <t>6.12</t>
  </si>
  <si>
    <t>Công khai kết quả lựa chọn nhà đầu tư</t>
  </si>
  <si>
    <t xml:space="preserve">Điều 29 Nghị định số 115/2024/NĐ-CP
</t>
  </si>
  <si>
    <t>Đàm phán, hoàn thiện hợp đồng với nhà đầu tư trúng thầu dự án</t>
  </si>
  <si>
    <t>Nhà đầu tư trúng thầu</t>
  </si>
  <si>
    <t>Sở TC,                Sở XD</t>
  </si>
  <si>
    <t>Điều 30 Nghị định số 115/2024/NĐ-CP</t>
  </si>
  <si>
    <t>Ký kết hợp đồng và công khai thông tin hợp đồng dự án</t>
  </si>
  <si>
    <t xml:space="preserve">Điều 31 Nghị định số 115/2024/NĐ-CP
 </t>
  </si>
  <si>
    <t>QUY TRÌNH ĐẤU GIÁ QUYỀN SỬ DỤNG ĐẤT</t>
  </si>
  <si>
    <r>
      <t xml:space="preserve">DỰ ÁN: KHU DU LỊCH HỒ SOÀI SO
</t>
    </r>
    <r>
      <rPr>
        <sz val="16"/>
        <rFont val="Times New Roman"/>
        <family val="1"/>
      </rPr>
      <t>Đơn vị đề xuất dự án: Sở Văn hóa, Thể thao và Du lịch
Địa điểm: xã Núi Tô, huyện Tri Tôn, tỉnh An Giang; Quy mô: 40 ha; Tổng vốn đầu tư: 500 tỷ đồng</t>
    </r>
  </si>
  <si>
    <t>Thời điểm
bắt đầu</t>
  </si>
  <si>
    <t>Thời gian 
hoàn thành</t>
  </si>
  <si>
    <t>A</t>
  </si>
  <si>
    <t>LẬP QUY HOẠCH CHI TIẾT 1/500</t>
  </si>
  <si>
    <t>Lập Nhiệm vụ quy hoạch chi tiết 1/500</t>
  </si>
  <si>
    <t>Tư vấn</t>
  </si>
  <si>
    <t>Sở XD</t>
  </si>
  <si>
    <t>Thẩm định Nhiệm vụ quy hoạch chi tiết 1/500</t>
  </si>
  <si>
    <t>Trình phê duyệt Nhiệm vụ quy hoạch chi tiết 1/500 và dự toán</t>
  </si>
  <si>
    <t>Lựa chọn đơn vị tư vấn lập Quy hoạch chi tiết 1/500</t>
  </si>
  <si>
    <t>Lập Đồ án Quy hoạch chi tiết 1/500</t>
  </si>
  <si>
    <t>Thẩm định Đồ án Quy hoạch chi tiết 1/500</t>
  </si>
  <si>
    <t>Trình phê duyệt Đồ án Quy hoạch chi tiết 1/500</t>
  </si>
  <si>
    <t>Công bố Quy hoạch chi tiết 1/500</t>
  </si>
  <si>
    <t>B</t>
  </si>
  <si>
    <t>TRIỂN KHAI THỰC HIỆN ĐẤU GIÁ</t>
  </si>
  <si>
    <t>Trình tự thủ tục đấu giá</t>
  </si>
  <si>
    <t>Chuẩn bị đấu giá</t>
  </si>
  <si>
    <t>1.1</t>
  </si>
  <si>
    <t>Lập, thẩm định và trình phê duyệt phương án đấu giá</t>
  </si>
  <si>
    <r>
      <t xml:space="preserve">Theo khoản 4 Điều 55 Nghị định số 102/2024/NĐ-CP (không quy định thời gian)
</t>
    </r>
    <r>
      <rPr>
        <i/>
        <sz val="14"/>
        <rFont val="Times New Roman"/>
        <family val="1"/>
      </rPr>
      <t>"4. Thẩm định, phê duyệt phương án đấu giá quyền sử dụng đất
a) Trường hợp đấu giá quyền sử dụng đất thuộc thẩm quyền giao đất, cho thuê đất của Ủy ban nhân dân cấp huyện thì cơ quan có chức năng quản lý đất đai cấp huyện kiểm tra, hoàn thiện hồ sơ trình Ủy ban nhân dân cấp huyện phê duyệt phương án đấu giá quyền sử dụng đất;
b) Trường hợp đấu giá quyền sử dụng đất thuộc thẩm quyền giao đất, cho thuê đất của Ủy ban nhân dân cấp tỉnh thì cơ quan có chức năng quản lý đất đai cấp tỉnh kiểm tra, hoàn thiện hồ sơ trình Ủy ban nhân dân cấp tỉnh phê duyệt phương án đấu giá quyền sử dụng đất."</t>
    </r>
  </si>
  <si>
    <t>Phương án đấu giá quyền sử dụng đất bao gồm: Vị trí, diện tích, loại đất, tài sản gắn liền với các thửa đất, khu đất đấu giá (nếu có); Hình thức giao đất, cho thuê đất, thời hạn sử dụng của các thửa đất, khu đất khi đấu giá quyền sử dụng đất; Dự kiến thời gian tổ chức thực hiện đấu giá; Đối tượng và điều kiện được tham gia đấu giá; Chi phí tổ chức thực hiện việc đấu giá; Dự kiến giá khởi điểm, khoản tiền đặt trước phải nộp khi tham gia đấu giá và các khoản thu khác theo quy định của pháp luật; Các nội dung khác do cơ quan có thẩm quyền quyết định phù hợp với quy định của pháp luật và tình hình thực tế của địa phương.</t>
  </si>
  <si>
    <t>1.2</t>
  </si>
  <si>
    <t>Chuẩn bị hồ sơ đấu giá</t>
  </si>
  <si>
    <t>SNN&amp;MT; Các Sở, ngành</t>
  </si>
  <si>
    <r>
      <t xml:space="preserve">Theo khoản 5 Điều 55 Nghị định số 102/2024/NĐ-CP (không quy định thời gian)
</t>
    </r>
    <r>
      <rPr>
        <i/>
        <sz val="11"/>
        <rFont val="Times New Roman"/>
        <family val="1"/>
      </rPr>
      <t>'' Đơn vị được giao tổ chức thực hiện việc đấu giá quyền sử dụng đất có trách nhiệm chuẩn bị hồ sơ của các thửa đất, khu đất đấu giá. Hồ sơ gồm: thông tin về quy hoạch, kế hoạch sử dụng đất và quy hoạch xây dựng chi tiết liên quan đến thửa đất đấu giá đã được cơ quan nhà nước có thẩm quyền phê duyệt; trích lục bản đồ địa chính hoặc mảnh trích đo bản đồ địa chính thửa đất hoặc trích đo địa chính thửa đất đấu giá trong trường hợp chưa có bản đồ địa chính;''</t>
    </r>
  </si>
  <si>
    <t>Hồ sơ bao gồm thông tin về quy hoạch, kế hoạch sử dụng đất, trích lục bản đồ địa chính hoặc trích đo địa chính thửa đất</t>
  </si>
  <si>
    <t>1.3</t>
  </si>
  <si>
    <t>Lựa chọn đơn vị tư vấn thẩm định giá</t>
  </si>
  <si>
    <t>1.4</t>
  </si>
  <si>
    <t>Lập, thẩm định, xác định giá khởi điểm</t>
  </si>
  <si>
    <t>Đơn vị tư vấn thẩm định giá</t>
  </si>
  <si>
    <t>Hội đồng thẩm định giá tỉnh</t>
  </si>
  <si>
    <t>- Cơ quan có chức năng quản lý đất đai tổ chức xác định giá khởi điểm theo quy định của pháp luật
- Giá khởi điểm bao gồm giá đất, hạ tầng kỹ thuật, tài sản gắn liền với đất nếu có</t>
  </si>
  <si>
    <t>Tổ chức đấu giá</t>
  </si>
  <si>
    <t xml:space="preserve">Lập hồ sơ đấu giá </t>
  </si>
  <si>
    <t>SNN&amp;MT; Các Sở, ngành, địa phương</t>
  </si>
  <si>
    <r>
      <t xml:space="preserve">Theo điểm a khoản 6 Điều 55 Nghị định số 102/2024/NĐ-CP (không quy định thời gian)
</t>
    </r>
    <r>
      <rPr>
        <i/>
        <sz val="14"/>
        <rFont val="Times New Roman"/>
        <family val="1"/>
      </rPr>
      <t>"a) Cơ quan được giao nhiệm vụ đấu giá quyền sử dụng đất lập hồ sơ đấu giá gửi cơ quan có chức năng quản lý đất đai, hồ sơ gồm: phương án đấu giá quyền sử dụng đất đã được phê duyệt; văn bản phê duyệt giá khởi điểm của khu đất, thửa đất đấu giá theo quy định tại điểm c khoản 1 Điều 229 Luật Đất đai; dự thảo tờ trình, quyết định đấu giá quyền sử dụng đất."</t>
    </r>
  </si>
  <si>
    <t>Hồ sơ gồm: Phương án đấu giá, Văn bản phê duyệt giá khởi điểm, Dự thảo tờ trình, quyết định đấu giá quyền sử dụng đất</t>
  </si>
  <si>
    <t xml:space="preserve">Thẩm định và trình phê duyệt hồ sơ đấu giá </t>
  </si>
  <si>
    <t xml:space="preserve">Đơn vị tổ chức đấu giá </t>
  </si>
  <si>
    <t>Các Sở, ngành</t>
  </si>
  <si>
    <r>
      <t xml:space="preserve">Theo điểm b Khoản 6 Điều 55 Nghị định số 102/2024/NĐ-CP (không quy định thời gian):
</t>
    </r>
    <r>
      <rPr>
        <i/>
        <sz val="14"/>
        <rFont val="Times New Roman"/>
        <family val="1"/>
      </rPr>
      <t>"b) Cơ quan có chức năng quản lý đất đai kiểm tra, hoàn thiện hồ sơ trình Ủy ban nhân dân cấp có thẩm quyền phê duyệt phương án đấu giá quyền sử dụng đất quy định tại khoản 4 Điều này để ban hành quyết định đấu giá quyền sử dụng đất."</t>
    </r>
  </si>
  <si>
    <t>Ban hành quyết định đấu giá</t>
  </si>
  <si>
    <t>2.4</t>
  </si>
  <si>
    <t>Lựa chọn đơn vị tổ chức hành nghề đấu giá tài sản</t>
  </si>
  <si>
    <t>Tổ chức hành nghề đấu giá tài sản</t>
  </si>
  <si>
    <r>
      <t xml:space="preserve">Theo khoản 7 Điều 55 Nghị định số 102/2024/NĐ-CP (không quy định thời gian)
</t>
    </r>
    <r>
      <rPr>
        <i/>
        <sz val="14"/>
        <rFont val="Times New Roman"/>
        <family val="1"/>
      </rPr>
      <t>"7. Việc lựa chọn đơn vị, tổ chức thực hiện cuộc bán đấu giá quyền sử dụng đất thực hiện theo quy định của pháp luật về đấu thầu. Trình tự thực hiện cuộc bán đấu giá quyền sử dụng đất thực hiện theo quy định tại khoản 2 Điều 229 Luật Đất đai và Luật Đấu giá tài sản.."</t>
    </r>
  </si>
  <si>
    <t>2.5</t>
  </si>
  <si>
    <t>Ký kết hợp đồng dịch vụ đấu giá quyền sử dụng đất với tổ chức đấu giá để thực hiện việc đấu giá QSDĐ</t>
  </si>
  <si>
    <r>
      <t xml:space="preserve">Theo khoản 1 Điều 33 Luật Đấu giá tài sản 2016 được sửa đổi bởi Điểm b Khoản 45 Điều 1 Luật Đấu giá tài sản sửa đổi 2024 (không quy định thời gian)
</t>
    </r>
    <r>
      <rPr>
        <i/>
        <sz val="14"/>
        <rFont val="Times New Roman"/>
        <family val="1"/>
      </rPr>
      <t>"1. Người có tài sản đấu giá ký kết hợp đồng dịch vụ đấu giá tài sản với tổ chức đấu giá tài sản để thực hiện việc đấu giá tài sản. Hợp đồng dịch vụ đấu giá tài sản phải được lập thành văn bản, được thực hiện theo quy định của pháp luật về dân sự và quy định của Luật này.."</t>
    </r>
  </si>
  <si>
    <t>2.6</t>
  </si>
  <si>
    <t>Ban hành và niêm yết, thông báo công khai quy chế cuộc đấu giá</t>
  </si>
  <si>
    <r>
      <t xml:space="preserve">- Theo khoản 1 Điều 34 Luật Đấu giá tài sản 2016 được sửa đổi bởi Điểm b Khoản 45 Điều 1 Luật Đấu giá tài sản sửa đổi 2024 (không quy định thời gian)
</t>
    </r>
    <r>
      <rPr>
        <i/>
        <sz val="14"/>
        <rFont val="Times New Roman"/>
        <family val="1"/>
      </rPr>
      <t xml:space="preserve">"1. </t>
    </r>
    <r>
      <rPr>
        <b/>
        <i/>
        <sz val="14"/>
        <rFont val="Times New Roman"/>
        <family val="1"/>
      </rPr>
      <t>Tổ chức hành nghề đấu giá tài sản</t>
    </r>
    <r>
      <rPr>
        <i/>
        <sz val="14"/>
        <rFont val="Times New Roman"/>
        <family val="1"/>
      </rPr>
      <t xml:space="preserve"> ban hành Quy chế cuộc đấu giá áp dụng cho từng cuộc đấu giá trước ngày niêm yết việc đấu giá tài sản."
</t>
    </r>
    <r>
      <rPr>
        <sz val="14"/>
        <rFont val="Times New Roman"/>
        <family val="1"/>
      </rPr>
      <t>- Theo Khoản 3  Điều 34 Luật Đấu giá tài sản 2016 được sửa đổi bởi Điểm đ Khoản 20 Điều 1 Luật Đấu giá tài sản sửa đổi 2024</t>
    </r>
    <r>
      <rPr>
        <i/>
        <sz val="14"/>
        <rFont val="Times New Roman"/>
        <family val="1"/>
      </rPr>
      <t xml:space="preserve">
"3. Tổ chức hành nghề đấu giá tài sản phải niêm yết Quy chế cuộc đấu giá tại trụ sở tổ chức hành nghề đấu giá tài sản, nơi tổ chức phiên đấu giá và thông báo công khai Quy chế cuộc đấu giá trên Cổng Đấu giá tài sản quốc gia đồng thời với việc thông báo công khai việc đấu giá quy định tại Điều 57 của Luật này.”</t>
    </r>
  </si>
  <si>
    <t xml:space="preserve">-  Quy chế cuộc đấu giá phải được niêm yết tại trụ sở tổ chức hành nghề đấu giá tài sản, nơi tổ chức phiên đấu giá và thông báo công khai Quy chế cuộc đấu giá trên Cổng Đấu giá tài sản quốc gia. Nội dung bao gồm:a)Tên tài sản hoặc danh mục tài sản, số lượng, chất lượng của tài sản đấu giá; nơi có tài sản đấu giá; giấy tờ về quyền sở hữu, quyền sử dụng đối với tài sản đấu giá; b) Thời gian, địa điểm xem tài sản đấu giá; c) Thời gian, địa điểm bán hồ sơ tham gia đấu giá; d) Giá khởi điểm của tài sản đấu giá trong trường hợp công khai giá khởi điểm; đ) Tiền mua hồ sơ tham gia đấu giá, tiền đặt trước; e) Thời gian, địa điểm, điều kiện, cách thức đăng  ký tham gia đấu giá; g) Thời gian, địa điểm tổ chức cuộc đấu giá; h) Hình thức đấu giá, phương thức đấu giá; i) Các trường hợp bị truất quyền tham gia đấu giá; các trường hợp không được nhận lại tiền đặt trước. </t>
  </si>
  <si>
    <t>2.7</t>
  </si>
  <si>
    <t>Thông báo và niêm yết công khai việc đấu giá tài sản</t>
  </si>
  <si>
    <r>
      <t xml:space="preserve">Theo Khoản 1 Điều 35 Luật Đấu giá tài sản 2016 được sửa đổi bởi  Điểm a Khoản 21 Điều 1 Luật Đấu giá tài sản sửa đổi 2024 
</t>
    </r>
    <r>
      <rPr>
        <i/>
        <sz val="12"/>
        <rFont val="Times New Roman"/>
        <family val="1"/>
      </rPr>
      <t>"1. Tổ chức hành nghề đấu giá tài sản niêm yết việc đấu giá tài sản như sau:
a) Đối với tài sản là động sản thì tổ chức hành nghề đấu giá tài sản phải niêm yết liên tục thông tin quy định tại khoản 2 Điều này tại trụ sở của tổ chức mình, trụ sở của người có tài sản đấu giá, nơi trưng bày tài sản (nếu có) và nơi tổ chức phiên đấu giá ít nhất là 07 ngày làm việc trước ngày mở phiên đấu giá;
b) Đối với tài sản là bất động sản thì tổ chức hành nghề đấu giá tài sản phải niêm yết liên tục thông tin quy định tại khoản 2 Điều này tại trụ sở của tổ chức mình, trụ sở của người có tài sản đấu giá, nơi tổ chức phiên đấu giá và Ủy ban nhân dân cấp xã nơi có bất động sản đấu giá ít nhất là 15 ngày trước ngày mở phiên đấu giá.
Trường hợp đấu giá quyền sử dụng đất đối với trường hợp giao đất, cho thuê đất để thực hiện dự án đầu tư, quyền khai thác khoáng sản thì tổ chức hành nghề đấu giá tài sản phải niêm yết liên tục thông tin quy định tại khoản 2 Điều này tại trụ sở của tổ chức mình, trụ sở của người có tài sản đấu giá và nơi tổ chức phiên đấu giá ít nhất là 30 ngày trước ngày mở phiên đấu giá."</t>
    </r>
  </si>
  <si>
    <t xml:space="preserve">- Công khai trên Cổng thông tin đấu giá quyền sử dụng đất quốc gia, Cổng thông tin điện tử của UBND cấp tỉnh và cấp huyện, cũng như tại trụ sở UBND cấp xã nơi có đất đấu giá
-  Các thông tin chính phải niêm yết bao gồm:
a) Tên, địa chỉ của tổ chức đấu giá tài sản và người có tài sản đấu giá;
b) Các nội dung quy định tại các điểm a, b, c, d, đ, e, g và h khoản 2 Điều 34 của Luật Đấu giá tài sản 2016
</t>
  </si>
  <si>
    <t>Đăng ký tham gia đấu giá</t>
  </si>
  <si>
    <t>Người tham gia đấu giá</t>
  </si>
  <si>
    <r>
      <t xml:space="preserve">Theo Khoản 1 Điều 38 Luật Đấu giá tài sản 2016 :
</t>
    </r>
    <r>
      <rPr>
        <i/>
        <sz val="14"/>
        <rFont val="Times New Roman"/>
        <family val="1"/>
      </rPr>
      <t>"1. Cá nhân, tổ chức đăng ký tham gia đấu giá thông qua việc nộp hồ sơ tham gia đấu giá hợp lệ và tiền đặt trước cho tổ chức hành nghề đấu giá tài sản theo quy định của Luật này và quy định khác của pháp luật có liên quan. Trong trường hợp pháp luật có quy định về điều kiện khi tham gia đấu giá thì người tham gia đấu giá phải đáp ứng điều kiện đó. Người tham gia đấu giá có thể ủy quyền bằng văn bản cho người khác thay mặt mình tham gia đấu giá.."</t>
    </r>
  </si>
  <si>
    <t xml:space="preserve">Tiếp nhận hồ sơ tham gia đấu giá </t>
  </si>
  <si>
    <r>
      <t xml:space="preserve">Theo Khoản 2 Điều 38 Luật Đấu giá tài sản 2016 được sửa đổi bởi Khoản 23 Điều 1 Luật Đấu giá tài sản sửa đổi 2024:
</t>
    </r>
    <r>
      <rPr>
        <i/>
        <sz val="11"/>
        <rFont val="Times New Roman"/>
        <family val="1"/>
      </rPr>
      <t>"2.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02 ngày làm việc, trừ trường hợp quy định tại khoản 2b và khoản 2c Điều này. Tổ chức hành nghề đấu giá tài sản thông báo cho người không đủ điều kiện tham gia đấu giá chậm nhất 01 ngày làm việc trước ngày mở phiên đấu giá.
2a. Hồ sơ mời tham gia đấu giá bao gồm: ...
2b. Trường hợp đấu giá quyền sử dụng đất đối với trường hợp giao đất, cho thuê đất để thực hiện dự án đầu tư, quyền khai thác khoáng sản thì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15 ngày.
Trường hợp đấu giá theo thủ tục rút gọn quy định tại Điều 53 của Luật này thì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01 ngày làm việc."</t>
    </r>
  </si>
  <si>
    <t>- Hồ sơ mời tham gia đấu giá bao gồm:
a) Phiếu đăng ký tham gia đấu giá;
b) Quy chế cuộc đấu giá;
c) Phiếu trả giá trong trường hợp đấu giá bằng bỏ phiếu gián tiếp;
d) Tài liệu liên quan đến tài sản đấu giá.
- Hồ sơ tham gia đấu giá bao gồm:
a) Phiếu đăng ký tham gia đấu giá;
b) Giấy tờ chứng minh đáp ứng yêu cầu, điều kiện tham gia đấu giá hoặc văn bản của cơ quan có thẩm quyền xác nhận đáp ứng yêu cầu, điều kiện tham gia đấu giá trong trường hợp pháp luật có quy định yêu cầu, điều kiện tham gia đấu giá.”.</t>
  </si>
  <si>
    <t>Nộp tiền đặt trước</t>
  </si>
  <si>
    <t>STC, Các Sở ngành</t>
  </si>
  <si>
    <r>
      <t xml:space="preserve">Theo Khoản 1 Điều 39 Luật Đấu giá tài sản 2016 được sửa đổi bởi Khoản 23 Điều 1 Luật Đấu giá tài sản sửa đổi 2024:
</t>
    </r>
    <r>
      <rPr>
        <i/>
        <sz val="14"/>
        <rFont val="Times New Roman"/>
        <family val="1"/>
      </rPr>
      <t>"1. Người tham gia đấu giá phải nộp tiền đặt trước. Tiền đặt trước được gửi vào một tài khoản thanh toán riêng của tổ chức hành nghề đấu giá tài sản mở tại ngân hàng thương mại hoặc chi nhánh ngân hàng nước ngoài tại Việt Nam.
Người tham gia đấu giá, người có tài sản đấu giá và tổ chức hành nghề đấu giá tài sản có thể thỏa thuận thay thế tiền đặt trước bằng bảo lãnh ngân hàng..."</t>
    </r>
  </si>
  <si>
    <t>2.8</t>
  </si>
  <si>
    <t>Tiến hành tổ chức cuộc đấu giá</t>
  </si>
  <si>
    <r>
      <t xml:space="preserve">Theo Điều 36 Luật Đấu giá tài sản 2016 được sửa đổi bởi Khoản 22 Điều 1 Luật Đấu giá tài sản sửa đổi 2024
</t>
    </r>
    <r>
      <rPr>
        <i/>
        <sz val="14"/>
        <rFont val="Times New Roman"/>
        <family val="1"/>
      </rPr>
      <t>"1. Tổ chức hành nghề đấu giá tài sản phối hợp với người có tài sản đấu giá tổ chức cho người tham gia đấu giá được trực tiếp xem tài sản hoặc mẫu tài sản, giấy tờ về quyền sở hữu, quyền sử dụng tài sản và tài liệu liên quan (nếu có). Trên tài sản hoặc mẫu tài sản phải ghi rõ tên của người có tài sản đấu giá và thông tin về tài sản.
Trường hợp tài sản đấu giá là quyền tài sản thì tổ chức hành nghề đấu giá tài sản phối hợp với người có tài sản đấu giá tổ chức cho người tham gia đấu giá xem giấy tờ về quyền sở hữu, quyền sử dụng tài sản và tài liệu liên quan (nếu có).
2. Tổ chức hành nghề đấu giá tài sản phối hợp với người có tài sản đấu giá tổ chức cho người tham gia đấu giá xem tài sản đấu giá trong giờ hành chính, ít nhất là 03 ngày làm việc liên tục kể từ ngày niêm yết việc đấu giá tài sản cho đến trước ngày mở phiên đấu giá."</t>
    </r>
  </si>
  <si>
    <t>Công nhận kết quả và giao đất</t>
  </si>
  <si>
    <t>3.1</t>
  </si>
  <si>
    <t>Ban hành quyết định công nhận kết quả đấu giá</t>
  </si>
  <si>
    <r>
      <rPr>
        <sz val="12"/>
        <rFont val="Times New Roman"/>
        <family val="1"/>
      </rPr>
      <t xml:space="preserve">Theo Khoản 3 Điều 229 Luật Đất đai 2024 </t>
    </r>
    <r>
      <rPr>
        <i/>
        <sz val="12"/>
        <rFont val="Times New Roman"/>
        <family val="1"/>
      </rPr>
      <t xml:space="preserve">
"3. Việc công nhận kết quả đấu giá quyền sử dụng đất được thực hiện như sau:
a) Đơn vị được giao tổ chức thực hiện việc đấu giá quyền sử dụng đất lập hồ sơ gửi cơ quan có chức năng quản lý đất đai để trình Ủy ban nhân dân cấp có thẩm quyền ban hành quyết định công nhận kết quả trúng đấu giá quyền sử dụng đất;
b) Ủy ban nhân dân cấp có thẩm quyền ký ban hành quyết định công nhận kết quả trúng đấu giá quyền sử dụng đất đã bán đấu giá thành công để gửi cho cơ quan có chức năng quản lý đất đai, đơn vị được giao tổ chức thực hiện việc đấu giá quyền sử dụng đất, cơ quan thuế và người trúng đấu giá quyền sử dụng đất."</t>
    </r>
  </si>
  <si>
    <t>3.2</t>
  </si>
  <si>
    <t xml:space="preserve">Thông báo nộp tiền sử dụng đất hoặc tiền thuê đất </t>
  </si>
  <si>
    <t>Cơ quan Thuế</t>
  </si>
  <si>
    <t xml:space="preserve">Người trúng đấu giá </t>
  </si>
  <si>
    <r>
      <rPr>
        <sz val="14"/>
        <rFont val="Times New Roman"/>
        <family val="1"/>
      </rPr>
      <t>Theo Điểm a Khoản 9 Điều 55 Nghị định số 102/2024/NĐ-CP</t>
    </r>
    <r>
      <rPr>
        <i/>
        <sz val="14"/>
        <rFont val="Times New Roman"/>
        <family val="1"/>
      </rPr>
      <t xml:space="preserve">
"a) Trong thời hạn không quá 05 ngày làm việc kể từ ngày nhận được quyết định công nhận kết quả trúng đấu giá của Ủy ban nhân dân cấp có thẩm quyền, cơ quan thuế gửi thông báo nộp tiền sử dụng đất hoặc tiền thuê đất bằng văn bản cho người đã trúng đấu giá theo quy định của pháp luật về quản lý thuế;"</t>
    </r>
  </si>
  <si>
    <t>3.3</t>
  </si>
  <si>
    <t>Nộp tiền sử dụng đất hoặc tiền thuê đất</t>
  </si>
  <si>
    <r>
      <rPr>
        <sz val="14"/>
        <rFont val="Times New Roman"/>
        <family val="1"/>
      </rPr>
      <t>Theo Điểm b Khoản 9 Điều 55 Nghị định số 102/2024/NĐ-CP</t>
    </r>
    <r>
      <rPr>
        <i/>
        <sz val="14"/>
        <rFont val="Times New Roman"/>
        <family val="1"/>
      </rPr>
      <t xml:space="preserve">
"b) Người trúng đấu giá quyền sử dụng đất có trách nhiệm nộp tiền sử dụng đất theo thông báo của cơ quan thuế;"</t>
    </r>
  </si>
  <si>
    <t xml:space="preserve">Người trúng đấu giá phải nộp 50% số tiền trong vòng 30 ngày kể từ ngày nhận được thông báo và 50% còn lại trong vòng 90 ngày. </t>
  </si>
  <si>
    <t>3.4</t>
  </si>
  <si>
    <t>Thông báo về việc người trúng đấu giá đã hoàn thành việc nộp tiền sử dụng đất, tiền thuê đất</t>
  </si>
  <si>
    <r>
      <t xml:space="preserve">Theo </t>
    </r>
    <r>
      <rPr>
        <sz val="14"/>
        <rFont val="Times New Roman"/>
        <family val="1"/>
      </rPr>
      <t>Điểm d Khoản 9 Điều 55 Nghị định số 102/2024/NĐ-CP</t>
    </r>
    <r>
      <rPr>
        <i/>
        <sz val="14"/>
        <rFont val="Times New Roman"/>
        <family val="1"/>
      </rPr>
      <t xml:space="preserve">
"d) Cơ quan thuế thông báo cho cơ quan có chức năng quản lý đất đai về việc người trúng đấu giá đã hoàn thành việc nộp tiền sử dụng đất, tiền thuê đất."</t>
    </r>
  </si>
  <si>
    <t>3.5</t>
  </si>
  <si>
    <t>Trình ban hành quyết định giao đất hoặc cho thuê đất và cấp Giấy chứng nhận quyền sử dụng đất, quyền sở hữu nhà ở và tài sản gắn liền với đất</t>
  </si>
  <si>
    <r>
      <t>- Theo Điểm d Khoản 9 Điều 55 Nghị định số 102/2024/NĐ-CP:</t>
    </r>
    <r>
      <rPr>
        <i/>
        <sz val="12"/>
        <rFont val="Times New Roman"/>
        <family val="1"/>
      </rPr>
      <t xml:space="preserve"> 
"Sau khi đã nhận được thông báo của cơ quan thuế về việc người trúng đấu giá đã hoàn thành việc nộp tiền sử dụng đất, tiền thuê đất, cơ quan có chức năng quản lý đất đai thực hiện các công việc quy định tại khoản 5 Điều 229 Luật Đất đai."
</t>
    </r>
    <r>
      <rPr>
        <sz val="12"/>
        <rFont val="Times New Roman"/>
        <family val="1"/>
      </rPr>
      <t>- Theo Khoản 5 Điều 229 Luật Đất đai 2024:</t>
    </r>
    <r>
      <rPr>
        <i/>
        <sz val="12"/>
        <rFont val="Times New Roman"/>
        <family val="1"/>
      </rPr>
      <t xml:space="preserve">
"5. Sau khi người trúng đấu giá hoàn thành việc nộp tiền sử dụng đất, tiền thuê đất, cơ quan có chức năng quản lý đất đai có trách nhiệm:
a) Trình Ủy ban nhân dân cấp có thẩm quyền ban hành quyết định giao đất, cho thuê đất và ký Giấy chứng nhận quyền sử dụng đất, quyền sở hữu tài sản gắn liền với đất;
b) Chuyển hồ sơ đến tổ chức đăng ký đất đai hoặc chi nhánh của tổ chức đăng ký đất đai để thực hiện cập nhật, chỉnh lý cơ sở dữ liệu đất đai, hồ sơ địa chính theo quy định;
c) Ký hợp đồng thuê đất đối với trường hợp thuê đất."</t>
    </r>
    <r>
      <rPr>
        <sz val="12"/>
        <rFont val="Times New Roman"/>
        <family val="1"/>
      </rPr>
      <t xml:space="preserve">
- Theo Khoản 1 Điều 22 Nghị định số 101/2024/NĐ-CP:
</t>
    </r>
    <r>
      <rPr>
        <i/>
        <sz val="12"/>
        <rFont val="Times New Roman"/>
        <family val="1"/>
      </rPr>
      <t>"1. Đăng ký đất đai, tài sản gắn liền với đất lần đầu là không quá 20 ngày làm việc; cấp Giấy chứng nhận quyền sử dụng đất, quyền sở hữu tài sản gắn liền với đất lần đầu là không quá 03 ngày làm việc."</t>
    </r>
  </si>
  <si>
    <t>Sau khi người trúng đấu giá hoàn tất nghĩa vụ tài chính</t>
  </si>
  <si>
    <t>3.6</t>
  </si>
  <si>
    <t>Bàn giao đất trên thực địa và trao Giấy chứng nhận quyền sử dụng đất, quyền sở hữu tài sản gắn liền với đất cho người trúng đấu giá</t>
  </si>
  <si>
    <t>UBND X. Núi Tô</t>
  </si>
  <si>
    <r>
      <t>Theo Khoản 6 Điều 229 Luật Đất đai 2024</t>
    </r>
    <r>
      <rPr>
        <i/>
        <sz val="14"/>
        <rFont val="Times New Roman"/>
        <family val="1"/>
      </rPr>
      <t xml:space="preserve">
"6. Cơ quan có chức năng quản lý đất đai chủ trì, phối hợp với đơn vị tổ chức thực hiện việc đấu giá quyền sử dụng đất và Ủy ban nhân dân cấp xã nơi có đất tổ chức bàn giao đất trên thực địa và trao Giấy chứng nhận quyền sử dụng đất, quyền sở hữu tài sản gắn liền với đất cho người trúng đấu giá quyền sử dụng đất."</t>
    </r>
  </si>
  <si>
    <t>Có thể thực hiện song song với lập dự án và thiết kế cơ sở</t>
  </si>
  <si>
    <t>Báo cáo Đánh giá tác động môi trường, Giấy phép môi trường (tùy theo loại hình và quy mô dự án)</t>
  </si>
  <si>
    <t xml:space="preserve">Sở NN&amp;MT </t>
  </si>
  <si>
    <t>- Dự án có quy mô lớn, tác động đáng kể đến môi trường (khu đô thị, khu dân cư trên 20ha ở nông thôn hoặc 10ha ở đô thị).
- Dự án có nguy cơ gây ô nhiễm môi trường (KCN, nhà máy, bãi rác, nghĩa trang…).
- Dự án có hạng mục làm thay đổi địa hình lớn (san lấp mặt bằng quy mô lớn).
- Lập song song với thủ tục giao đất</t>
  </si>
  <si>
    <t>Thủ tục xây dựng</t>
  </si>
  <si>
    <t>Lập dự án đầu tư và thiết kế cơ sở</t>
  </si>
  <si>
    <t>Lập dự án đầu tư (báo cáo nghiên cứu thả thi) và thiết kế cơ sở</t>
  </si>
  <si>
    <t>Trình thẩm tra dự án đầu tư (báo cáo nghiên cứu thả thi) và thẩm định thiết kế cơ sở</t>
  </si>
  <si>
    <t>Ý kiến thẩm tra và thẩm định thiết kế cơ sở</t>
  </si>
  <si>
    <t>Phê duyệt dự án đầu tư và thiết kế cơ sở</t>
  </si>
  <si>
    <t>1.5</t>
  </si>
  <si>
    <t>Thiết kế bản vẽ thi công, trình thẩm định, phê duyệt thiết kế bản vẽ thi công</t>
  </si>
  <si>
    <t>1.6</t>
  </si>
  <si>
    <t>Xin phép xây dựng công trình, hạng mục công trình</t>
  </si>
  <si>
    <t>IV</t>
  </si>
  <si>
    <t>Thủ tục khác có liên quan</t>
  </si>
  <si>
    <t>Thủ tục PCCC</t>
  </si>
  <si>
    <t>Công an tỉnh</t>
  </si>
  <si>
    <t>Thủ tục tiếp cận điện năng</t>
  </si>
  <si>
    <t>Công ty CP Điện lực An Giang</t>
  </si>
  <si>
    <t>Thủ tục cấp nước</t>
  </si>
  <si>
    <t>Thủ tục thoát nước</t>
  </si>
  <si>
    <t>V</t>
  </si>
  <si>
    <t>Triển khai thi công xây dựng dự án</t>
  </si>
  <si>
    <t>VI</t>
  </si>
  <si>
    <t>Nghiệm thu bàn giao</t>
  </si>
  <si>
    <t>Nghiệm thu bàn giao đưa vào sử dụng hệ thống đường giao thông</t>
  </si>
  <si>
    <t>Nghiệm thu bàn giao đưa vào sử dụng hệ thống cấp điện chiếu sáng</t>
  </si>
  <si>
    <t>Nghiệm thu bàn giao đưa vào sử dụng hệ thống cấp nước</t>
  </si>
  <si>
    <t>Nghiệm thu bàn giao đưa vào sử dụng hệ thống PCCC</t>
  </si>
  <si>
    <t>Cảnh sát PCCC An Giang</t>
  </si>
  <si>
    <t>Nghiệm thu bàn giao hệ thống giao thông, thoát nước thải, thoát nước mưa</t>
  </si>
  <si>
    <t>Sở NN&amp;MT</t>
  </si>
  <si>
    <t>Đo đạc, cắm mốc, lập bản đồ địa chính bổ sung</t>
  </si>
  <si>
    <t>VII</t>
  </si>
  <si>
    <t>Xin cấp giấy chứng nhận quyền sở hữu công trình xây dựng</t>
  </si>
  <si>
    <t xml:space="preserve">Chuẩn bị, thẩm định hồ sơ xin cấp giấy chứng nhận quyền sở hữu công trình xây dựng </t>
  </si>
  <si>
    <t>Trình cấp Giấy chứng nhận quyền sở hữu công trình xây dựng</t>
  </si>
  <si>
    <t>SNN&amp;MT</t>
  </si>
  <si>
    <t>Cấp Giấy chứng nhận quyền sở hữu công trình xây dựng</t>
  </si>
  <si>
    <r>
      <t xml:space="preserve">DỰ ÁN: BÃI XE RỪNG TRÀM TRÀ SƯ
</t>
    </r>
    <r>
      <rPr>
        <sz val="16"/>
        <rFont val="Times New Roman"/>
        <family val="1"/>
      </rPr>
      <t>Đơn vị đề xuất dự án: Ủy ban nhân dân thị xã Tịnh Biên
Địa điểm:Xã Văn Giáo, TX Tịnh Biên; Quy mô: 2,54 ha; Tổng vốn đầu tư:       tỷ đồng</t>
    </r>
  </si>
  <si>
    <t>ĐIỀU CHỈNH QUY HOẠCH PHÂN KHU</t>
  </si>
  <si>
    <t>UBND X. Văn Giáo</t>
  </si>
  <si>
    <t>Cơ sở pháp lý và các ghi chú khác</t>
  </si>
  <si>
    <t>XIN CHỦ TRƯƠNG VÀ LẬP QUY HOẠCH CHI TIẾT 1/500</t>
  </si>
  <si>
    <t>Trước khi lập nhiệm vụ quy hoạch, cần xin chủ trương và kinh phí để thực hiện</t>
  </si>
  <si>
    <r>
      <t xml:space="preserve">Chuẩn bị đấu thầu lựa chọn nhà đầu tư </t>
    </r>
    <r>
      <rPr>
        <b/>
        <u/>
        <sz val="14"/>
        <rFont val="Times New Roman"/>
        <family val="1"/>
      </rPr>
      <t xml:space="preserve">(Trường hợp có 2 Nhà đầu tư đáp ứng) </t>
    </r>
  </si>
  <si>
    <r>
      <t xml:space="preserve">Theo khoản 4 Điều 55 Nghị định số 102/2024/NĐ-CP (không quy định thời gian)
</t>
    </r>
    <r>
      <rPr>
        <i/>
        <sz val="13"/>
        <rFont val="Times New Roman"/>
        <family val="1"/>
      </rPr>
      <t>"4. Thẩm định, phê duyệt phương án đấu giá quyền sử dụng đất
a) Trường hợp đấu giá quyền sử dụng đất thuộc thẩm quyền giao đất, cho thuê đất của Ủy ban nhân dân cấp huyện thì cơ quan có chức năng quản lý đất đai cấp huyện kiểm tra, hoàn thiện hồ sơ trình Ủy ban nhân dân cấp huyện phê duyệt phương án đấu giá quyền sử dụng đất;
b) Trường hợp đấu giá quyền sử dụng đất thuộc thẩm quyền giao đất, cho thuê đất của Ủy ban nhân dân cấp tỉnh thì cơ quan có chức năng quản lý đất đai cấp tỉnh kiểm tra, hoàn thiện hồ sơ trình Ủy ban nhân dân cấp tỉnh phê duyệt phương án đấu giá quyền sử dụng đất."</t>
    </r>
  </si>
  <si>
    <r>
      <t xml:space="preserve">Theo khoản 5 Điều 55 Nghị định số 102/2024/NĐ-CP (không quy định thời gian)
</t>
    </r>
    <r>
      <rPr>
        <i/>
        <sz val="12"/>
        <rFont val="Times New Roman"/>
        <family val="1"/>
      </rPr>
      <t>"Cơ quan có chức năng quản lý đất đai tổ chức xác định giá khởi điểm theo quy định của pháp luật.''</t>
    </r>
  </si>
  <si>
    <r>
      <t xml:space="preserve">Theo khoản 5 Điều 55 Nghị định số 102/2024/NĐ-CP (không quy định thời gian)
</t>
    </r>
    <r>
      <rPr>
        <i/>
        <sz val="13"/>
        <rFont val="Times New Roman"/>
        <family val="1"/>
      </rPr>
      <t>"Cơ quan có chức năng quản lý đất đai tổ chức xác định giá khởi điểm theo quy định của pháp luật.''</t>
    </r>
  </si>
  <si>
    <t>Phụ lục 2</t>
  </si>
  <si>
    <t>Chi tiết</t>
  </si>
  <si>
    <t xml:space="preserve">Chi tiết về quy trình các bước và thời gian thực hiện cụ thể đính kèm Phụ lục 2.1 </t>
  </si>
  <si>
    <t>Chi tiết về quy trình các bước và thời gian thực hiện cụ thể đính kèm Phụ lục 2.2</t>
  </si>
  <si>
    <t>Chi tiết về quy trình các bước và thời gian thực hiện cụ thể đính kèm Phụ lục 2.3</t>
  </si>
  <si>
    <t>PHỤ LỤC 2.1</t>
  </si>
  <si>
    <t>PHỤ LỤC 2.2</t>
  </si>
  <si>
    <t>PHỤ LỤC 2.3</t>
  </si>
  <si>
    <t>UBND TT, Sở XD, Công ty CP Điện Nước AG</t>
  </si>
  <si>
    <t>UBND TT
(P. KTHT hoặc P.QLĐT)</t>
  </si>
  <si>
    <t>UBND TT</t>
  </si>
  <si>
    <t>UBND TT (P.TCKH)</t>
  </si>
  <si>
    <t>UBND TT (P.NNMT)</t>
  </si>
  <si>
    <t>STP, SNN&amp;MT, STC, Công an TT</t>
  </si>
  <si>
    <t>UBND TT, SXD</t>
  </si>
  <si>
    <t>UBND  TT, Sở XD, Công ty Cổ phần Điện Nước An Giang</t>
  </si>
  <si>
    <t>Sở XD, UBND TT</t>
  </si>
  <si>
    <t>SNN&amp;MT, SXD, UBND TT</t>
  </si>
  <si>
    <t xml:space="preserve">TTPT Quỹ đất TB
</t>
  </si>
  <si>
    <t>UBND TB</t>
  </si>
  <si>
    <t>TTPT Quỹ đất TB</t>
  </si>
  <si>
    <t>STP, SNN&amp;MT, STC, Công an TB</t>
  </si>
  <si>
    <t>TTPT Quỹ đất TB, SXD</t>
  </si>
  <si>
    <t>TTPT Quỹ đất TB, Sở XD, Công ty CP Điện Nước AG</t>
  </si>
  <si>
    <t>Sở XD, TTPT Quỹ đất TB</t>
  </si>
  <si>
    <t>SNN&amp;MT, SXD, TTPT Quỹ đất TB</t>
  </si>
  <si>
    <t>Lãnh đạo phụ trách</t>
  </si>
  <si>
    <t>Trường phổ thông liên cấp</t>
  </si>
  <si>
    <t>Tập đoàn FPT (Công ty TNHH Giáo dục FPT)</t>
  </si>
  <si>
    <t>-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Sở Giáo dục và Đâò tạo hoặc nhà đầu tư lập hồ sơ để xuất trình phê duyệt thông tin dự án theo quy định tại Điều 47 của Luật Đấu thầu.. Hoàn thành trước 15/8/2025 trình UBND tỉnh phê duyệt.
- Sở Giáo dục và Đâò tạo tổ chức đấu thầu theo lộ trình chi tiết đính kèm</t>
  </si>
  <si>
    <t>Sở Kế hoạch và Đầu tư đã có báo cáo và UBND tỉnh đã có văn bản chỉ đạo tại Công văn số 7100/VPUBND-KTN ngày 30/12/2024
- Tập đoàn FPT (Công ty TNHH Giáo dục FPT) quan tâm thực hiện</t>
  </si>
  <si>
    <t>PCT UBND tỉnh Nguyễn Thị Minh Thúy</t>
  </si>
  <si>
    <t>- UBND H. Tri Tôn lập QH chi tiết 1/500 để đủ điều kiện đưa ra đấu giá. Hoàn thành trong tháng 8/2025.
- UBND huyện Tri Tôn lập hồ sơ thủ tục đấu giá theo lộ trình chi tiết đính kèm.</t>
  </si>
  <si>
    <t>Thông báo số 418/TB-VPUBND ngày 01/11/2019 của Văn phòng UBND tỉnh An Giang, ý kiến kết luận của Phó Chủ tịch UBND tỉnh Trần Anh Thư Chấp thuận chủ trương cho UBND huyện Tịnh Biên tổ chức đấu giá quyền sử dụng đất đối với phần diện tích đất công (đất sạch) thuộc dự án Bãi giữ xe rừng tram Trà Sư; Quyết định số 2487/QĐ-UBND ngày 28/7/2020 của UBND huyện Tịnh Biên về việc phê duyệt điều chỉnh tổng mặt bằng quy hoạch chi tiết tỷ lệ 1/500 Bãi xe rừng tràm Trà Sư; Văn bản số 224/VPUBND-KTN ngày 18/01/2021 về việc chủ trương giao quản lý, khai thác khu đất bãi xe rừng tràm Trà Sư; Quyết định số 707/QĐ-UBND ngày 05/04/2021 của UBND tỉnh An Giang về việc giao đất cho Trung tâm phát triển quỹ đất huyện Tịnh Biên; Quyết định số 350/QĐ-UBND ngày 22/03/2023 của UBND tỉnh An Giang về việc phê duyệt phương án sắp xếp lại, xử lý cơ sơ nhà, đất thuộc sở hữu nhà nước của các cơ quan, đơn vị trên địa bàn huyện Tịnh Biên theo Nghị định số 67/2021/NĐ-CP của Chính phủ</t>
  </si>
  <si>
    <t xml:space="preserve"> - UBND TX Tịnh Biên lập Tổng mặt bằng khu đất để đấu giá.Hoàn thành trong tháng 8/2025.
- Triển khai các thủ tục đấu giá quyền sử dụng đất theo lộ trình chi tiết đính kèm</t>
  </si>
  <si>
    <t>Đã hoàn thành</t>
  </si>
  <si>
    <t>- Quy hoạch chung: Căn cứ Đồ án điều chỉnh quy hoạch chung thành phố
Long Xuyên, tỉnh An Giang đến năm 2035, đã được UBND tỉnh An Giang phê
duyệt tại Quyết định số 2575/QĐ-UBND ngày 24/10/2019, vị trí khu đất dự án
Trường phổ thông liên cấp thuộc phạm vi đất đơn vị ở nội thị.
- Quy hoạch phân khu: Căn cứ Đồ án quy hoạch phân khu tỷ lệ 1/2000 Khu
đô thị phía Tây thành phố Long Xuyên, đã được UBND tỉnh An Giang phê duyệt
tại Quyết định số 2446/QĐ-UBND ngày 25/10/2021, vị trí khu đất dự án Trường
phổ thông liên cấp thuộc phạm vi đất trường mầm non, tiểu học, THCS.
- Căn cứ Quyết định số 3097/QĐ-UBND ngày 27/12/2021 của UBND tỉnh An Giang về việc phê duyệt Quy hoạch sử dụng đất thành phố Long Xuyên thời kỳ 2021-2030 vị trí khu đất là đất giáo dục</t>
  </si>
  <si>
    <t>Dự án này đã phù hợp với các quy hoạch theo các văn bản sau: 
- Quyết định số 82/2016/QĐ-UBND ngày 16 tháng 12 năm 2016 của Ủy ban nhân dân tỉnh An Giang về việc phân cấp quyết định đầu tư; thẩm định, phê duyệt dự án, thiết kế và dự toán xây dựng công trình đối với các dự án đầu tư xây dựng sử dụng vốn đầu tư công trên địa bàn tỉnh An Giang 
- Quyết định số 887A/QĐ-UBND ngày 30 tháng 3 năm 2016 của UBND tỉnh An Giang về việc phê duyệt dự án đầu tư xây dựng công trình Khu Du lịch Hồ Soài So, xã Núi Tô, huyện Tri Tôn.
- Quyết định số 52/QĐ-UBND ngày 10 tháng 01 năm 2018 của UBND tỉnh An Giang Về việc phê duyệt điều chỉnh dự án đầu tư xây dựng công trình Khu du lịch Hồ Soài So xã Núi Tô, huyện Tri Tôn, tỉnh An Giang.
- Dự án đã được lập đồ án quy hoạch xây dựng tỷ lệ 1/2000 và được UBND tỉnh phê duyệt tại Quyết định số 3016/QĐ-UBND ngày 11/10/2017 và điều  chỉnh tại Quyết định số 183/QĐ-UBND ngày 27/01/2022.
- Quyết định 3098/QĐ-UBND ngày 27/12/2021 của UBND tỉnh về việc phê duyệt Quy hoạch sử dụng đất thời kỳ 2021-2030 và Kế hoạch sử dụng đất năm đầu huyện Tri Tôn
- Dự án đã được lập đồ án quy hoạch xây dựng tỷ lệ 1/2000 và được UBND tỉnh phê duyệt tại Quyết định số 3016/QĐ-UBND ngày 11/10/2017 và điều chỉnh tại Quyết định số 183/QĐ-UBND ngày 27/01/2022.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</si>
  <si>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(Đính kèm Kế hoạch số 459/KH-UBND ngày 18 tháng 4 năm 2025 của Ủy ban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</si>
</sst>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_-* #,##0_-;\-* #,##0_-;_-* &quot;-&quot;??_-;_-@_-"/>
  </numFmts>
  <fonts count="44" x14ac:knownFonts="1">
    <font>
      <sz val="11"/>
      <color theme="1"/>
      <name val="Calibri"/>
      <family val="2"/>
      <scheme val="minor"/>
    </font>
    <font>
      <sz val="11"/>
      <color theme="1"/>
      <name val="Calibri"/>
      <family val="2"/>
      <scheme val="minor"/>
    </font>
    <font>
      <b/>
      <sz val="22"/>
      <name val="Times New Roman"/>
      <family val="1"/>
    </font>
    <font>
      <sz val="11"/>
      <name val="Calibri"/>
      <family val="2"/>
      <scheme val="minor"/>
    </font>
    <font>
      <b/>
      <sz val="14"/>
      <name val="Times New Roman"/>
      <family val="1"/>
    </font>
    <font>
      <i/>
      <sz val="18"/>
      <name val="Times New Roman"/>
      <family val="1"/>
    </font>
    <font>
      <sz val="13"/>
      <name val="Calibri"/>
      <family val="2"/>
      <scheme val="minor"/>
    </font>
    <font>
      <b/>
      <sz val="11"/>
      <color rgb="FFFF0000"/>
      <name val="Times New Roman"/>
      <family val="1"/>
    </font>
    <font>
      <b/>
      <sz val="13"/>
      <name val="Times New Roman"/>
      <family val="1"/>
    </font>
    <font>
      <b/>
      <sz val="11"/>
      <name val="Times New Roman"/>
      <family val="1"/>
    </font>
    <font>
      <b/>
      <sz val="10"/>
      <name val="Times New Roman"/>
      <family val="1"/>
    </font>
    <font>
      <b/>
      <sz val="13"/>
      <color rgb="FFFF0000"/>
      <name val="Times New Roman"/>
      <family val="1"/>
    </font>
    <font>
      <sz val="11"/>
      <name val="Times New Roman"/>
      <family val="1"/>
    </font>
    <font>
      <sz val="13"/>
      <name val="Times New Roman"/>
      <family val="1"/>
    </font>
    <font>
      <sz val="12"/>
      <name val="Times New Roman"/>
      <family val="1"/>
    </font>
    <font>
      <sz val="12"/>
      <color rgb="FFFF0000"/>
      <name val="Times New Roman"/>
      <family val="1"/>
    </font>
    <font>
      <sz val="11"/>
      <color rgb="FFFF0000"/>
      <name val="Times New Roman"/>
      <family val="1"/>
    </font>
    <font>
      <sz val="11"/>
      <color rgb="FFFF0000"/>
      <name val="Calibri"/>
      <family val="2"/>
      <scheme val="minor"/>
    </font>
    <font>
      <sz val="14"/>
      <name val="Calibri"/>
      <family val="2"/>
      <scheme val="minor"/>
    </font>
    <font>
      <b/>
      <i/>
      <sz val="14"/>
      <name val="Times New Roman"/>
      <family val="1"/>
    </font>
    <font>
      <i/>
      <sz val="14"/>
      <name val="Times New Roman"/>
      <family val="1"/>
    </font>
    <font>
      <b/>
      <sz val="10"/>
      <color rgb="FFFF0000"/>
      <name val="Times New Roman"/>
      <family val="1"/>
    </font>
    <font>
      <sz val="10"/>
      <color rgb="FFFF0000"/>
      <name val="Times New Roman"/>
      <family val="1"/>
    </font>
    <font>
      <sz val="10"/>
      <name val="Times New Roman"/>
      <family val="1"/>
    </font>
    <font>
      <sz val="10"/>
      <name val="Calibri"/>
      <family val="2"/>
      <scheme val="minor"/>
    </font>
    <font>
      <b/>
      <sz val="16"/>
      <name val="Times New Roman"/>
      <family val="1"/>
    </font>
    <font>
      <sz val="16"/>
      <name val="Times New Roman"/>
      <family val="1"/>
    </font>
    <font>
      <b/>
      <sz val="12"/>
      <name val="Times New Roman"/>
      <family val="1"/>
    </font>
    <font>
      <b/>
      <sz val="12"/>
      <color rgb="FFFF0000"/>
      <name val="Times New Roman"/>
      <family val="1"/>
    </font>
    <font>
      <sz val="14"/>
      <name val="Times New Roman"/>
      <family val="1"/>
    </font>
    <font>
      <sz val="12.5"/>
      <name val="Times New Roman"/>
      <family val="1"/>
    </font>
    <font>
      <sz val="14"/>
      <color rgb="FFFF0000"/>
      <name val="Times New Roman"/>
      <family val="1"/>
    </font>
    <font>
      <sz val="12.5"/>
      <color rgb="FFFF0000"/>
      <name val="Times New Roman"/>
      <family val="1"/>
    </font>
    <font>
      <b/>
      <sz val="12.5"/>
      <name val="Times New Roman"/>
      <family val="1"/>
    </font>
    <font>
      <i/>
      <sz val="11"/>
      <name val="Times New Roman"/>
      <family val="1"/>
    </font>
    <font>
      <i/>
      <sz val="12"/>
      <name val="Times New Roman"/>
      <family val="1"/>
    </font>
    <font>
      <b/>
      <u/>
      <sz val="14"/>
      <name val="Times New Roman"/>
      <family val="1"/>
    </font>
    <font>
      <b/>
      <sz val="10"/>
      <color rgb="FFFF0000"/>
      <name val="Calibri"/>
      <family val="2"/>
      <scheme val="minor"/>
    </font>
    <font>
      <sz val="10"/>
      <color rgb="FFFF0000"/>
      <name val="Calibri"/>
      <family val="2"/>
      <scheme val="minor"/>
    </font>
    <font>
      <i/>
      <sz val="13"/>
      <name val="Times New Roman"/>
      <family val="1"/>
    </font>
    <font>
      <sz val="18"/>
      <name val="Times New Roman"/>
      <family val="1"/>
    </font>
    <font>
      <sz val="20"/>
      <name val="Times New Roman"/>
      <family val="1"/>
    </font>
    <font>
      <sz val="13"/>
      <color rgb="FFFF0000"/>
      <name val="Times New Roman"/>
      <family val="1"/>
    </font>
    <font>
      <sz val="13"/>
      <color theme="1"/>
      <name val="Times New Roman"/>
      <family val="1"/>
    </font>
  </fonts>
  <fills count="5">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2">
    <xf numFmtId="0" fontId="0" fillId="0" borderId="0"/>
    <xf numFmtId="164" fontId="1" fillId="0" borderId="0" applyFont="0" applyFill="0" applyBorder="0" applyAlignment="0" applyProtection="0"/>
  </cellStyleXfs>
  <cellXfs count="252">
    <xf numFmtId="0" fontId="0" fillId="0" borderId="0" xfId="0"/>
    <xf numFmtId="0" fontId="3" fillId="0" borderId="0" xfId="0" applyFont="1"/>
    <xf numFmtId="0" fontId="6" fillId="0" borderId="0" xfId="0" applyFont="1" applyAlignment="1">
      <alignment horizontal="center"/>
    </xf>
    <xf numFmtId="0" fontId="3" fillId="0" borderId="0" xfId="0" applyFont="1" applyAlignment="1">
      <alignment horizontal="left"/>
    </xf>
    <xf numFmtId="0" fontId="3" fillId="0" borderId="0" xfId="0" applyFont="1" applyAlignment="1">
      <alignment horizontal="center"/>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2" fillId="0" borderId="0" xfId="0" applyFont="1" applyAlignment="1">
      <alignment wrapText="1"/>
    </xf>
    <xf numFmtId="0" fontId="13" fillId="0" borderId="1" xfId="0" applyFont="1" applyBorder="1" applyAlignment="1">
      <alignment horizontal="center" vertical="center" wrapText="1"/>
    </xf>
    <xf numFmtId="0" fontId="15" fillId="3" borderId="1" xfId="0" applyFont="1" applyFill="1" applyBorder="1" applyAlignment="1">
      <alignment horizontal="left" vertical="center" wrapText="1"/>
    </xf>
    <xf numFmtId="165" fontId="7" fillId="3" borderId="1" xfId="1" applyNumberFormat="1" applyFont="1" applyFill="1" applyBorder="1" applyAlignment="1">
      <alignment horizontal="center" vertical="center"/>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8" fillId="0" borderId="0" xfId="0" applyFont="1"/>
    <xf numFmtId="0" fontId="14" fillId="0" borderId="0" xfId="0" applyFont="1" applyAlignment="1">
      <alignment horizontal="center" wrapText="1"/>
    </xf>
    <xf numFmtId="0" fontId="10"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22" fillId="0" borderId="7" xfId="0" applyFont="1" applyBorder="1" applyAlignment="1">
      <alignment horizontal="center" vertical="center" wrapText="1"/>
    </xf>
    <xf numFmtId="0" fontId="21"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3" fontId="23" fillId="0" borderId="8" xfId="0" applyNumberFormat="1" applyFont="1" applyBorder="1" applyAlignment="1">
      <alignment horizontal="center" vertical="center" wrapText="1"/>
    </xf>
    <xf numFmtId="14" fontId="21"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16" fontId="23" fillId="0" borderId="9" xfId="0" applyNumberFormat="1" applyFont="1" applyBorder="1" applyAlignment="1">
      <alignment horizontal="center" vertical="center" wrapText="1"/>
    </xf>
    <xf numFmtId="0" fontId="23" fillId="4" borderId="8" xfId="0" applyFont="1" applyFill="1" applyBorder="1" applyAlignment="1">
      <alignment horizontal="center" vertical="center" wrapText="1"/>
    </xf>
    <xf numFmtId="3" fontId="22" fillId="4" borderId="8" xfId="0" applyNumberFormat="1" applyFont="1" applyFill="1" applyBorder="1" applyAlignment="1">
      <alignment horizontal="center" vertical="center" wrapText="1"/>
    </xf>
    <xf numFmtId="14" fontId="21" fillId="4" borderId="8" xfId="0" applyNumberFormat="1" applyFont="1" applyFill="1" applyBorder="1" applyAlignment="1">
      <alignment horizontal="center" vertical="center" wrapText="1"/>
    </xf>
    <xf numFmtId="0" fontId="23" fillId="4" borderId="8" xfId="0" quotePrefix="1" applyFont="1" applyFill="1" applyBorder="1" applyAlignment="1">
      <alignment horizontal="center" vertical="center" wrapText="1"/>
    </xf>
    <xf numFmtId="3" fontId="23" fillId="4" borderId="8" xfId="0" applyNumberFormat="1" applyFont="1" applyFill="1" applyBorder="1" applyAlignment="1">
      <alignment horizontal="center" vertical="center" wrapText="1"/>
    </xf>
    <xf numFmtId="3" fontId="22" fillId="0" borderId="8" xfId="0" applyNumberFormat="1" applyFont="1" applyBorder="1" applyAlignment="1">
      <alignment horizontal="center" vertical="center" wrapText="1"/>
    </xf>
    <xf numFmtId="0" fontId="23" fillId="0" borderId="8" xfId="0" quotePrefix="1" applyFont="1" applyBorder="1" applyAlignment="1">
      <alignment horizontal="left" vertical="center" wrapText="1"/>
    </xf>
    <xf numFmtId="3" fontId="23" fillId="4" borderId="8" xfId="0" quotePrefix="1" applyNumberFormat="1" applyFont="1" applyFill="1" applyBorder="1" applyAlignment="1">
      <alignment horizontal="center" vertical="center" wrapText="1"/>
    </xf>
    <xf numFmtId="0" fontId="23" fillId="0" borderId="8" xfId="0" quotePrefix="1" applyFont="1" applyBorder="1" applyAlignment="1">
      <alignment horizontal="center" vertical="center" wrapText="1"/>
    </xf>
    <xf numFmtId="0" fontId="23" fillId="4" borderId="8" xfId="0" quotePrefix="1" applyFont="1" applyFill="1" applyBorder="1" applyAlignment="1">
      <alignment horizontal="left" vertical="center" wrapText="1"/>
    </xf>
    <xf numFmtId="0" fontId="24" fillId="0" borderId="0" xfId="0" applyFont="1"/>
    <xf numFmtId="0" fontId="23" fillId="0" borderId="13" xfId="0" applyFont="1" applyBorder="1" applyAlignment="1">
      <alignment horizontal="center" vertical="center" wrapText="1"/>
    </xf>
    <xf numFmtId="3" fontId="23" fillId="0" borderId="13" xfId="0" applyNumberFormat="1" applyFont="1" applyBorder="1" applyAlignment="1">
      <alignment horizontal="center" vertical="center" wrapText="1"/>
    </xf>
    <xf numFmtId="0" fontId="17" fillId="0" borderId="0" xfId="0" applyFont="1"/>
    <xf numFmtId="0" fontId="14" fillId="0" borderId="0" xfId="0" applyFont="1" applyAlignment="1">
      <alignment wrapText="1"/>
    </xf>
    <xf numFmtId="0" fontId="27" fillId="0" borderId="1" xfId="0" applyFont="1" applyBorder="1" applyAlignment="1">
      <alignment horizontal="center" vertical="center" wrapText="1"/>
    </xf>
    <xf numFmtId="0" fontId="28" fillId="0" borderId="2" xfId="0" applyFont="1" applyBorder="1" applyAlignment="1">
      <alignment horizontal="center" vertical="center" wrapText="1"/>
    </xf>
    <xf numFmtId="14" fontId="28"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29" fillId="0" borderId="7" xfId="0" applyFont="1" applyBorder="1" applyAlignment="1">
      <alignment horizontal="center" vertical="center" wrapText="1"/>
    </xf>
    <xf numFmtId="0" fontId="4" fillId="0" borderId="7" xfId="0" applyFont="1" applyBorder="1" applyAlignment="1">
      <alignment horizontal="left" vertical="center" wrapText="1"/>
    </xf>
    <xf numFmtId="0" fontId="29" fillId="0" borderId="0" xfId="0" applyFont="1" applyAlignment="1">
      <alignment wrapText="1"/>
    </xf>
    <xf numFmtId="3" fontId="12" fillId="0" borderId="8" xfId="0" applyNumberFormat="1" applyFont="1" applyBorder="1" applyAlignment="1">
      <alignment horizontal="center" vertical="center" wrapText="1"/>
    </xf>
    <xf numFmtId="3" fontId="29" fillId="0" borderId="8" xfId="0" applyNumberFormat="1" applyFont="1" applyBorder="1" applyAlignment="1">
      <alignment horizontal="center" vertical="center" wrapText="1"/>
    </xf>
    <xf numFmtId="0" fontId="29" fillId="0" borderId="8" xfId="0" applyFont="1" applyBorder="1" applyAlignment="1">
      <alignment horizontal="left" vertical="center" wrapText="1"/>
    </xf>
    <xf numFmtId="0" fontId="10" fillId="0" borderId="8" xfId="0" quotePrefix="1" applyFont="1" applyBorder="1" applyAlignment="1">
      <alignment horizontal="center" vertical="center" wrapText="1"/>
    </xf>
    <xf numFmtId="0" fontId="12" fillId="0" borderId="8" xfId="0" applyFont="1" applyBorder="1" applyAlignment="1">
      <alignment horizontal="center" vertical="center" wrapText="1"/>
    </xf>
    <xf numFmtId="3" fontId="31" fillId="0" borderId="8" xfId="0" applyNumberFormat="1" applyFont="1" applyBorder="1" applyAlignment="1">
      <alignment horizontal="center" vertical="center" wrapText="1"/>
    </xf>
    <xf numFmtId="0" fontId="29" fillId="0" borderId="8" xfId="0" quotePrefix="1" applyFont="1" applyBorder="1" applyAlignment="1">
      <alignment horizontal="left" vertical="center" wrapText="1"/>
    </xf>
    <xf numFmtId="0" fontId="14" fillId="0" borderId="8" xfId="0" quotePrefix="1" applyFont="1" applyBorder="1" applyAlignment="1">
      <alignment horizontal="left" vertical="center" wrapText="1"/>
    </xf>
    <xf numFmtId="3" fontId="14" fillId="0" borderId="8" xfId="0" applyNumberFormat="1" applyFont="1" applyBorder="1" applyAlignment="1">
      <alignment horizontal="center" vertical="center" wrapText="1"/>
    </xf>
    <xf numFmtId="3" fontId="32" fillId="0" borderId="8" xfId="0" applyNumberFormat="1" applyFont="1" applyBorder="1" applyAlignment="1">
      <alignment horizontal="center" vertical="center" wrapText="1"/>
    </xf>
    <xf numFmtId="0" fontId="12" fillId="0" borderId="8" xfId="0" quotePrefix="1" applyFont="1" applyBorder="1" applyAlignment="1">
      <alignment horizontal="left" vertical="center" wrapText="1"/>
    </xf>
    <xf numFmtId="0" fontId="12" fillId="0" borderId="8" xfId="0" applyFont="1" applyBorder="1" applyAlignment="1">
      <alignment horizontal="left" vertical="center" wrapText="1"/>
    </xf>
    <xf numFmtId="0" fontId="35" fillId="0" borderId="8" xfId="0" applyFont="1" applyBorder="1" applyAlignment="1">
      <alignment horizontal="left" vertical="center" wrapText="1"/>
    </xf>
    <xf numFmtId="0" fontId="20" fillId="0" borderId="8" xfId="0" applyFont="1" applyBorder="1" applyAlignment="1">
      <alignment horizontal="left" vertical="center" wrapText="1"/>
    </xf>
    <xf numFmtId="0" fontId="10" fillId="0" borderId="17" xfId="0" applyFont="1" applyBorder="1" applyAlignment="1">
      <alignment horizontal="center" vertical="center" wrapText="1"/>
    </xf>
    <xf numFmtId="0" fontId="29" fillId="0" borderId="17" xfId="0" applyFont="1" applyBorder="1" applyAlignment="1">
      <alignment horizontal="left" vertical="center" wrapText="1"/>
    </xf>
    <xf numFmtId="3" fontId="29" fillId="0" borderId="17" xfId="0" applyNumberFormat="1" applyFont="1" applyBorder="1" applyAlignment="1">
      <alignment horizontal="center" vertical="center" wrapText="1"/>
    </xf>
    <xf numFmtId="0" fontId="23" fillId="0" borderId="17" xfId="0" applyFont="1" applyBorder="1" applyAlignment="1">
      <alignment horizontal="center" vertical="center" wrapText="1"/>
    </xf>
    <xf numFmtId="3" fontId="29" fillId="0" borderId="13" xfId="0" applyNumberFormat="1" applyFont="1" applyBorder="1" applyAlignment="1">
      <alignment horizontal="center" vertical="center" wrapText="1"/>
    </xf>
    <xf numFmtId="0" fontId="29" fillId="0" borderId="13" xfId="0" applyFont="1" applyBorder="1" applyAlignment="1">
      <alignment horizontal="left" vertical="center" wrapText="1"/>
    </xf>
    <xf numFmtId="0" fontId="23" fillId="0" borderId="0" xfId="0" applyFont="1" applyAlignment="1">
      <alignment horizontal="center" vertical="center" wrapText="1"/>
    </xf>
    <xf numFmtId="14" fontId="14" fillId="0" borderId="0" xfId="0" applyNumberFormat="1" applyFont="1" applyAlignment="1">
      <alignment horizontal="center" wrapText="1"/>
    </xf>
    <xf numFmtId="14" fontId="23" fillId="0" borderId="0" xfId="0" applyNumberFormat="1" applyFont="1" applyAlignment="1">
      <alignment horizontal="center" wrapText="1"/>
    </xf>
    <xf numFmtId="0" fontId="14" fillId="0" borderId="0" xfId="0" applyFont="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left" vertical="center" wrapText="1"/>
    </xf>
    <xf numFmtId="3" fontId="4" fillId="0" borderId="8" xfId="0" applyNumberFormat="1" applyFont="1" applyBorder="1" applyAlignment="1">
      <alignment horizontal="center" vertical="center" wrapText="1"/>
    </xf>
    <xf numFmtId="3" fontId="33" fillId="0" borderId="8" xfId="0" applyNumberFormat="1" applyFont="1" applyBorder="1" applyAlignment="1">
      <alignment horizontal="center" vertical="center" wrapText="1"/>
    </xf>
    <xf numFmtId="3" fontId="33" fillId="0" borderId="17" xfId="0" applyNumberFormat="1" applyFont="1" applyBorder="1" applyAlignment="1">
      <alignment horizontal="center" vertical="center" wrapText="1"/>
    </xf>
    <xf numFmtId="3" fontId="4" fillId="0" borderId="17"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29" fillId="0" borderId="1" xfId="0" quotePrefix="1" applyFont="1" applyBorder="1" applyAlignment="1">
      <alignment horizontal="left" vertical="center" wrapText="1"/>
    </xf>
    <xf numFmtId="0" fontId="2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4" borderId="8" xfId="0" quotePrefix="1" applyFont="1" applyFill="1" applyBorder="1" applyAlignment="1">
      <alignment horizontal="center" vertical="center" wrapText="1"/>
    </xf>
    <xf numFmtId="14" fontId="7" fillId="0" borderId="8" xfId="0" applyNumberFormat="1" applyFont="1" applyBorder="1" applyAlignment="1">
      <alignment horizontal="center" vertical="center" wrapText="1"/>
    </xf>
    <xf numFmtId="14" fontId="7" fillId="4" borderId="8" xfId="0" applyNumberFormat="1" applyFont="1" applyFill="1" applyBorder="1" applyAlignment="1">
      <alignment horizontal="center" vertical="center" wrapText="1"/>
    </xf>
    <xf numFmtId="14" fontId="7" fillId="0" borderId="13" xfId="0" applyNumberFormat="1" applyFont="1" applyBorder="1" applyAlignment="1">
      <alignment horizontal="center" vertical="center" wrapText="1"/>
    </xf>
    <xf numFmtId="14" fontId="7" fillId="4" borderId="13" xfId="0" applyNumberFormat="1" applyFont="1" applyFill="1" applyBorder="1" applyAlignment="1">
      <alignment horizontal="center" vertical="center" wrapText="1"/>
    </xf>
    <xf numFmtId="0" fontId="37" fillId="0" borderId="0" xfId="0" applyFont="1"/>
    <xf numFmtId="0" fontId="38" fillId="0" borderId="0" xfId="0" applyFont="1"/>
    <xf numFmtId="0" fontId="12" fillId="0" borderId="13" xfId="0" applyFont="1" applyBorder="1" applyAlignment="1">
      <alignment horizontal="center" vertical="center" wrapText="1"/>
    </xf>
    <xf numFmtId="3" fontId="12" fillId="0" borderId="13" xfId="0" applyNumberFormat="1" applyFont="1" applyBorder="1" applyAlignment="1">
      <alignment horizontal="center" vertical="center" wrapText="1"/>
    </xf>
    <xf numFmtId="0" fontId="16" fillId="0" borderId="8" xfId="0" applyFont="1" applyBorder="1" applyAlignment="1">
      <alignment horizontal="center" vertical="center" wrapText="1"/>
    </xf>
    <xf numFmtId="3" fontId="16" fillId="4" borderId="8"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3" fontId="12" fillId="4" borderId="8" xfId="0" applyNumberFormat="1" applyFont="1" applyFill="1" applyBorder="1" applyAlignment="1">
      <alignment horizontal="center" vertical="center" wrapText="1"/>
    </xf>
    <xf numFmtId="3" fontId="16" fillId="0" borderId="8" xfId="0" applyNumberFormat="1" applyFont="1" applyBorder="1" applyAlignment="1">
      <alignment horizontal="center" vertical="center" wrapText="1"/>
    </xf>
    <xf numFmtId="0" fontId="12" fillId="0" borderId="8" xfId="0" quotePrefix="1" applyFont="1" applyBorder="1" applyAlignment="1">
      <alignment horizontal="center" vertical="center" wrapText="1"/>
    </xf>
    <xf numFmtId="0" fontId="14" fillId="0" borderId="8"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8" xfId="0" quotePrefix="1" applyFont="1" applyBorder="1" applyAlignment="1">
      <alignment horizontal="center" vertical="center" wrapText="1"/>
    </xf>
    <xf numFmtId="0" fontId="13" fillId="0" borderId="13" xfId="0" quotePrefix="1" applyFont="1" applyBorder="1" applyAlignment="1">
      <alignment horizontal="center" vertical="center" wrapText="1"/>
    </xf>
    <xf numFmtId="3" fontId="16" fillId="0" borderId="13" xfId="0" applyNumberFormat="1" applyFont="1" applyBorder="1" applyAlignment="1">
      <alignment horizontal="center" vertical="center" wrapText="1"/>
    </xf>
    <xf numFmtId="0" fontId="13" fillId="0" borderId="8" xfId="0" quotePrefix="1" applyFont="1" applyBorder="1" applyAlignment="1">
      <alignment horizontal="left" vertical="center" wrapText="1"/>
    </xf>
    <xf numFmtId="3" fontId="15" fillId="0" borderId="8" xfId="0" applyNumberFormat="1" applyFont="1" applyBorder="1" applyAlignment="1">
      <alignment horizontal="center" vertical="center" wrapText="1"/>
    </xf>
    <xf numFmtId="3" fontId="14" fillId="0" borderId="9" xfId="0" applyNumberFormat="1" applyFont="1" applyBorder="1" applyAlignment="1">
      <alignment horizontal="center" vertical="center" wrapText="1"/>
    </xf>
    <xf numFmtId="3" fontId="14" fillId="0" borderId="17" xfId="0" applyNumberFormat="1" applyFont="1" applyBorder="1" applyAlignment="1">
      <alignment horizontal="center" vertical="center" wrapText="1"/>
    </xf>
    <xf numFmtId="0" fontId="14" fillId="0" borderId="8" xfId="0" applyFont="1" applyBorder="1" applyAlignment="1">
      <alignment horizontal="left" vertical="center" wrapText="1"/>
    </xf>
    <xf numFmtId="0" fontId="14" fillId="0" borderId="17" xfId="0" applyFont="1" applyBorder="1" applyAlignment="1">
      <alignment horizontal="left" vertical="center" wrapText="1"/>
    </xf>
    <xf numFmtId="0" fontId="27"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17" xfId="0" applyFont="1" applyBorder="1" applyAlignment="1">
      <alignment horizontal="justify" vertical="center" wrapText="1"/>
    </xf>
    <xf numFmtId="0" fontId="26" fillId="0" borderId="8" xfId="0" applyFont="1" applyBorder="1" applyAlignment="1">
      <alignment horizontal="left" vertical="center" wrapText="1"/>
    </xf>
    <xf numFmtId="0" fontId="25" fillId="0" borderId="8" xfId="0" quotePrefix="1" applyFont="1" applyBorder="1" applyAlignment="1">
      <alignment horizontal="justify" vertical="center" wrapText="1"/>
    </xf>
    <xf numFmtId="0" fontId="26" fillId="0" borderId="9" xfId="0" quotePrefix="1" applyFont="1" applyBorder="1" applyAlignment="1">
      <alignment horizontal="justify" vertical="center" wrapText="1"/>
    </xf>
    <xf numFmtId="0" fontId="26" fillId="0" borderId="8" xfId="0" quotePrefix="1" applyFont="1" applyBorder="1" applyAlignment="1">
      <alignment horizontal="justify" vertical="center" wrapText="1"/>
    </xf>
    <xf numFmtId="0" fontId="26" fillId="0" borderId="13" xfId="0" applyFont="1" applyBorder="1" applyAlignment="1">
      <alignment horizontal="justify" vertical="center" wrapText="1"/>
    </xf>
    <xf numFmtId="0" fontId="26" fillId="0" borderId="0" xfId="0" applyFont="1" applyAlignment="1">
      <alignment wrapText="1"/>
    </xf>
    <xf numFmtId="0" fontId="25" fillId="0" borderId="7" xfId="0" applyFont="1" applyBorder="1" applyAlignment="1">
      <alignment horizontal="center" vertical="center" wrapText="1"/>
    </xf>
    <xf numFmtId="0" fontId="26" fillId="4" borderId="8" xfId="0" applyFont="1" applyFill="1" applyBorder="1" applyAlignment="1">
      <alignment horizontal="justify" vertical="center" wrapText="1"/>
    </xf>
    <xf numFmtId="0" fontId="25" fillId="0" borderId="8" xfId="0" applyFont="1" applyBorder="1" applyAlignment="1">
      <alignment horizontal="justify" vertical="center" wrapText="1"/>
    </xf>
    <xf numFmtId="0" fontId="26" fillId="4" borderId="8" xfId="0" quotePrefix="1" applyFont="1" applyFill="1" applyBorder="1" applyAlignment="1">
      <alignment horizontal="justify" vertical="center" wrapText="1"/>
    </xf>
    <xf numFmtId="0" fontId="26" fillId="0" borderId="0" xfId="0" applyFont="1"/>
    <xf numFmtId="3" fontId="26" fillId="0" borderId="8" xfId="0" applyNumberFormat="1" applyFont="1" applyBorder="1" applyAlignment="1">
      <alignment horizontal="center" vertical="center" wrapText="1"/>
    </xf>
    <xf numFmtId="3" fontId="26" fillId="0" borderId="17" xfId="0" applyNumberFormat="1" applyFont="1" applyBorder="1" applyAlignment="1">
      <alignment horizontal="center" vertical="center" wrapText="1"/>
    </xf>
    <xf numFmtId="0" fontId="25" fillId="0" borderId="8" xfId="0" applyFont="1" applyBorder="1" applyAlignment="1">
      <alignment vertical="center" wrapText="1"/>
    </xf>
    <xf numFmtId="0" fontId="26" fillId="0" borderId="8" xfId="0" applyFont="1" applyBorder="1" applyAlignment="1">
      <alignment horizontal="center" vertical="center" wrapText="1"/>
    </xf>
    <xf numFmtId="3" fontId="26" fillId="0" borderId="9" xfId="0" applyNumberFormat="1" applyFont="1" applyBorder="1" applyAlignment="1">
      <alignment horizontal="center" vertical="center" wrapText="1"/>
    </xf>
    <xf numFmtId="0" fontId="26" fillId="0" borderId="13" xfId="0" applyFont="1" applyBorder="1" applyAlignment="1">
      <alignment horizontal="center" vertical="center" wrapText="1"/>
    </xf>
    <xf numFmtId="3" fontId="26" fillId="0" borderId="13"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14" fontId="8" fillId="0" borderId="7" xfId="0" applyNumberFormat="1" applyFont="1" applyBorder="1" applyAlignment="1">
      <alignment horizontal="center" vertical="center" wrapText="1"/>
    </xf>
    <xf numFmtId="14" fontId="8" fillId="0" borderId="8" xfId="0" applyNumberFormat="1" applyFont="1" applyBorder="1" applyAlignment="1">
      <alignment horizontal="center" vertical="center" wrapText="1"/>
    </xf>
    <xf numFmtId="14" fontId="8" fillId="0" borderId="17" xfId="0" applyNumberFormat="1" applyFont="1" applyBorder="1" applyAlignment="1">
      <alignment horizontal="center" vertical="center" wrapText="1"/>
    </xf>
    <xf numFmtId="14" fontId="8" fillId="0" borderId="9" xfId="0" applyNumberFormat="1" applyFont="1" applyBorder="1" applyAlignment="1">
      <alignment horizontal="center" vertical="center" wrapText="1"/>
    </xf>
    <xf numFmtId="14" fontId="8" fillId="0" borderId="13" xfId="0" applyNumberFormat="1" applyFont="1" applyBorder="1" applyAlignment="1">
      <alignment horizontal="center" vertical="center" wrapText="1"/>
    </xf>
    <xf numFmtId="14" fontId="8" fillId="0" borderId="0" xfId="0" applyNumberFormat="1" applyFont="1" applyAlignment="1">
      <alignment horizontal="center" wrapText="1"/>
    </xf>
    <xf numFmtId="0" fontId="4" fillId="0" borderId="1" xfId="0" applyFont="1" applyBorder="1" applyAlignment="1">
      <alignment horizontal="center" vertical="center" wrapText="1"/>
    </xf>
    <xf numFmtId="0" fontId="13" fillId="0" borderId="1" xfId="0" quotePrefix="1" applyFont="1" applyBorder="1" applyAlignment="1">
      <alignment horizontal="left" vertical="center" wrapText="1"/>
    </xf>
    <xf numFmtId="0" fontId="28" fillId="0" borderId="1" xfId="0" applyFont="1" applyBorder="1" applyAlignment="1">
      <alignment horizontal="center" vertical="center" wrapText="1"/>
    </xf>
    <xf numFmtId="0" fontId="4" fillId="0" borderId="1" xfId="0" applyFont="1" applyBorder="1" applyAlignment="1">
      <alignment horizontal="left" vertical="center" wrapText="1"/>
    </xf>
    <xf numFmtId="14" fontId="4"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0" fontId="26" fillId="0" borderId="1" xfId="0" applyFont="1" applyBorder="1" applyAlignment="1">
      <alignment horizontal="justify" vertical="center" wrapText="1"/>
    </xf>
    <xf numFmtId="0" fontId="29" fillId="0" borderId="1" xfId="0" applyFont="1" applyBorder="1" applyAlignment="1">
      <alignment horizontal="justify" vertical="center" wrapText="1"/>
    </xf>
    <xf numFmtId="3" fontId="14" fillId="0" borderId="1" xfId="0" applyNumberFormat="1" applyFont="1" applyBorder="1" applyAlignment="1">
      <alignment horizontal="center" vertical="center" wrapText="1"/>
    </xf>
    <xf numFmtId="14" fontId="14" fillId="0" borderId="1" xfId="0" applyNumberFormat="1" applyFont="1" applyBorder="1" applyAlignment="1">
      <alignment horizontal="center" vertical="center" wrapText="1"/>
    </xf>
    <xf numFmtId="14" fontId="27" fillId="0" borderId="1" xfId="0" applyNumberFormat="1" applyFont="1" applyBorder="1" applyAlignment="1">
      <alignment horizontal="center" vertical="center" wrapText="1"/>
    </xf>
    <xf numFmtId="0" fontId="29" fillId="0" borderId="1" xfId="0" applyFont="1" applyBorder="1" applyAlignment="1">
      <alignment horizontal="left" vertical="center" wrapText="1"/>
    </xf>
    <xf numFmtId="0" fontId="14" fillId="0" borderId="1" xfId="0" applyFont="1" applyBorder="1" applyAlignment="1">
      <alignment horizontal="left" vertical="center" wrapText="1"/>
    </xf>
    <xf numFmtId="3" fontId="12" fillId="0" borderId="1" xfId="0" applyNumberFormat="1" applyFont="1" applyBorder="1" applyAlignment="1">
      <alignment horizontal="center" vertical="center" wrapText="1"/>
    </xf>
    <xf numFmtId="3" fontId="15" fillId="0" borderId="1" xfId="0" applyNumberFormat="1" applyFont="1" applyBorder="1" applyAlignment="1">
      <alignment horizontal="center" vertical="center" wrapText="1"/>
    </xf>
    <xf numFmtId="14" fontId="15" fillId="0" borderId="1" xfId="0" applyNumberFormat="1" applyFont="1" applyBorder="1" applyAlignment="1">
      <alignment horizontal="center" vertical="center" wrapText="1"/>
    </xf>
    <xf numFmtId="0" fontId="10" fillId="0" borderId="1" xfId="0" quotePrefix="1" applyFont="1" applyBorder="1" applyAlignment="1">
      <alignment horizontal="center" vertical="center" wrapText="1"/>
    </xf>
    <xf numFmtId="3" fontId="29" fillId="0" borderId="1" xfId="0" applyNumberFormat="1" applyFont="1" applyBorder="1" applyAlignment="1">
      <alignment horizontal="center" vertical="center" wrapText="1"/>
    </xf>
    <xf numFmtId="14" fontId="29" fillId="0" borderId="1" xfId="0" applyNumberFormat="1" applyFont="1" applyBorder="1" applyAlignment="1">
      <alignment horizontal="center" vertical="center" wrapText="1"/>
    </xf>
    <xf numFmtId="14" fontId="10"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4" fontId="33" fillId="0" borderId="1" xfId="0" applyNumberFormat="1" applyFont="1" applyBorder="1" applyAlignment="1">
      <alignment horizontal="center" vertical="center" wrapText="1"/>
    </xf>
    <xf numFmtId="0" fontId="12" fillId="0" borderId="1" xfId="0" quotePrefix="1" applyFont="1" applyBorder="1" applyAlignment="1">
      <alignment horizontal="left" vertical="center" wrapText="1"/>
    </xf>
    <xf numFmtId="0" fontId="14" fillId="0" borderId="1" xfId="0" quotePrefix="1" applyFont="1" applyBorder="1" applyAlignment="1">
      <alignment horizontal="left" vertical="center" wrapText="1"/>
    </xf>
    <xf numFmtId="0" fontId="30" fillId="0" borderId="1" xfId="0" applyFont="1" applyBorder="1" applyAlignment="1">
      <alignment horizontal="center" vertical="center" wrapText="1"/>
    </xf>
    <xf numFmtId="3" fontId="31"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26" fillId="0" borderId="1" xfId="0" applyFont="1" applyBorder="1" applyAlignment="1">
      <alignment horizontal="left" vertical="center" wrapText="1"/>
    </xf>
    <xf numFmtId="0" fontId="35" fillId="0" borderId="1" xfId="0" applyFont="1" applyBorder="1" applyAlignment="1">
      <alignment horizontal="left" vertical="center" wrapText="1"/>
    </xf>
    <xf numFmtId="0" fontId="20" fillId="0" borderId="1" xfId="0" applyFont="1" applyBorder="1" applyAlignment="1">
      <alignment horizontal="left" vertical="center" wrapText="1"/>
    </xf>
    <xf numFmtId="0" fontId="25" fillId="0" borderId="1" xfId="0" quotePrefix="1" applyFont="1" applyBorder="1" applyAlignment="1">
      <alignment horizontal="justify" vertical="center" wrapText="1"/>
    </xf>
    <xf numFmtId="0" fontId="4" fillId="0" borderId="1" xfId="0" quotePrefix="1" applyFont="1" applyBorder="1" applyAlignment="1">
      <alignment horizontal="justify" vertical="center" wrapText="1"/>
    </xf>
    <xf numFmtId="0" fontId="26" fillId="0" borderId="1" xfId="0" quotePrefix="1" applyFont="1" applyBorder="1" applyAlignment="1">
      <alignment horizontal="justify" vertical="center" wrapText="1"/>
    </xf>
    <xf numFmtId="0" fontId="29" fillId="0" borderId="1" xfId="0" quotePrefix="1" applyFont="1" applyBorder="1" applyAlignment="1">
      <alignment horizontal="justify" vertical="center" wrapText="1"/>
    </xf>
    <xf numFmtId="0" fontId="40" fillId="0" borderId="8" xfId="0" applyFont="1" applyBorder="1" applyAlignment="1">
      <alignment horizontal="justify" vertical="center" wrapText="1"/>
    </xf>
    <xf numFmtId="0" fontId="40" fillId="0" borderId="17" xfId="0" applyFont="1" applyBorder="1" applyAlignment="1">
      <alignment horizontal="justify" vertical="center" wrapText="1"/>
    </xf>
    <xf numFmtId="0" fontId="41" fillId="0" borderId="8" xfId="0" applyFont="1" applyBorder="1" applyAlignment="1">
      <alignment horizontal="justify" vertical="center" wrapText="1"/>
    </xf>
    <xf numFmtId="0" fontId="31" fillId="0" borderId="8" xfId="0" applyFont="1" applyBorder="1" applyAlignment="1">
      <alignment horizontal="left"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xf>
    <xf numFmtId="0" fontId="12" fillId="0" borderId="1" xfId="0" quotePrefix="1" applyFont="1" applyBorder="1" applyAlignment="1">
      <alignment horizontal="center" vertical="center" wrapText="1"/>
    </xf>
    <xf numFmtId="165" fontId="11" fillId="3" borderId="1" xfId="1" applyNumberFormat="1" applyFont="1" applyFill="1" applyBorder="1" applyAlignment="1">
      <alignment horizontal="center" vertical="center"/>
    </xf>
    <xf numFmtId="0" fontId="42" fillId="3" borderId="1" xfId="0" applyFont="1" applyFill="1" applyBorder="1" applyAlignment="1">
      <alignment horizontal="center" vertical="center"/>
    </xf>
    <xf numFmtId="0" fontId="42" fillId="3" borderId="1" xfId="0" applyFont="1" applyFill="1" applyBorder="1" applyAlignment="1">
      <alignment horizontal="center" vertical="center" wrapText="1"/>
    </xf>
    <xf numFmtId="0" fontId="43" fillId="0" borderId="1" xfId="0" applyFont="1" applyBorder="1" applyAlignment="1">
      <alignment horizontal="center" vertical="center" wrapText="1"/>
    </xf>
    <xf numFmtId="0" fontId="6" fillId="0" borderId="0" xfId="0" applyFont="1" applyAlignment="1">
      <alignment wrapText="1"/>
    </xf>
    <xf numFmtId="0" fontId="6" fillId="0" borderId="0" xfId="0" applyFont="1" applyAlignment="1">
      <alignment horizontal="center" wrapText="1"/>
    </xf>
    <xf numFmtId="0" fontId="12" fillId="0" borderId="1" xfId="0" quotePrefix="1" applyFont="1" applyBorder="1" applyAlignment="1">
      <alignment vertical="center" wrapText="1"/>
    </xf>
    <xf numFmtId="0" fontId="2" fillId="0" borderId="0" xfId="0" applyFont="1" applyAlignment="1">
      <alignment horizontal="center" vertical="center"/>
    </xf>
    <xf numFmtId="0" fontId="5"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11" fillId="3" borderId="3"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1" fillId="2" borderId="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3"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25" fillId="0" borderId="10" xfId="0" applyFont="1" applyBorder="1" applyAlignment="1">
      <alignment horizontal="lef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29" fillId="4" borderId="10" xfId="0" applyFont="1" applyFill="1" applyBorder="1" applyAlignment="1">
      <alignment horizontal="left" vertical="center" wrapText="1"/>
    </xf>
    <xf numFmtId="0" fontId="29" fillId="4" borderId="11" xfId="0" applyFont="1" applyFill="1" applyBorder="1" applyAlignment="1">
      <alignment horizontal="left" vertical="center" wrapText="1"/>
    </xf>
    <xf numFmtId="0" fontId="29" fillId="4" borderId="12" xfId="0" applyFont="1" applyFill="1" applyBorder="1" applyAlignment="1">
      <alignment horizontal="left" vertical="center" wrapText="1"/>
    </xf>
    <xf numFmtId="0" fontId="4" fillId="0" borderId="0" xfId="0" applyFont="1" applyAlignment="1">
      <alignment horizontal="center"/>
    </xf>
    <xf numFmtId="0" fontId="4" fillId="0" borderId="0" xfId="0" applyFont="1" applyAlignment="1">
      <alignment horizontal="center" wrapText="1"/>
    </xf>
    <xf numFmtId="0" fontId="20" fillId="0" borderId="0" xfId="0" quotePrefix="1" applyFont="1" applyAlignment="1">
      <alignment horizontal="center" wrapText="1"/>
    </xf>
    <xf numFmtId="0" fontId="14" fillId="0" borderId="0" xfId="0" applyFont="1" applyAlignment="1">
      <alignment horizontal="center" wrapText="1"/>
    </xf>
    <xf numFmtId="0" fontId="25"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4" xfId="0" applyFont="1" applyBorder="1" applyAlignment="1">
      <alignment horizontal="center" vertical="center" wrapText="1"/>
    </xf>
    <xf numFmtId="0" fontId="27" fillId="0" borderId="1" xfId="0" applyFont="1" applyBorder="1" applyAlignment="1">
      <alignment horizontal="center" vertical="center" wrapText="1"/>
    </xf>
    <xf numFmtId="0" fontId="4" fillId="0" borderId="1" xfId="0" applyFont="1" applyBorder="1" applyAlignment="1">
      <alignment horizontal="left" vertical="center" wrapText="1"/>
    </xf>
    <xf numFmtId="0" fontId="25" fillId="0" borderId="1" xfId="0" applyFont="1" applyBorder="1" applyAlignment="1">
      <alignment horizontal="left" vertical="center"/>
    </xf>
    <xf numFmtId="0" fontId="25" fillId="0" borderId="1" xfId="0" applyFont="1" applyBorder="1" applyAlignment="1">
      <alignment horizontal="left" vertical="center" wrapText="1"/>
    </xf>
    <xf numFmtId="0" fontId="25" fillId="0" borderId="0" xfId="0" applyFont="1" applyAlignment="1">
      <alignment horizontal="center" vertical="center" wrapText="1"/>
    </xf>
    <xf numFmtId="0" fontId="25" fillId="0" borderId="0" xfId="0" applyFont="1" applyAlignment="1">
      <alignment horizontal="center" wrapText="1"/>
    </xf>
    <xf numFmtId="0" fontId="26" fillId="0" borderId="0" xfId="0" applyFont="1" applyAlignment="1">
      <alignment horizontal="center" wrapText="1"/>
    </xf>
    <xf numFmtId="0" fontId="28"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5" fillId="0" borderId="0" xfId="0" applyFont="1" applyAlignment="1">
      <alignment horizontal="center"/>
    </xf>
    <xf numFmtId="0" fontId="27" fillId="0" borderId="2"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4" xfId="0" applyFont="1" applyBorder="1" applyAlignment="1">
      <alignment horizontal="center"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25" fillId="0" borderId="8" xfId="0" applyFont="1" applyBorder="1" applyAlignment="1">
      <alignment horizontal="center" vertical="center" wrapText="1"/>
    </xf>
    <xf numFmtId="0" fontId="25" fillId="0" borderId="10" xfId="0" applyFont="1" applyBorder="1" applyAlignment="1">
      <alignment horizontal="left" vertical="center"/>
    </xf>
    <xf numFmtId="0" fontId="25" fillId="0" borderId="11" xfId="0" applyFont="1" applyBorder="1" applyAlignment="1">
      <alignment horizontal="left" vertical="center"/>
    </xf>
    <xf numFmtId="0" fontId="25" fillId="0" borderId="12" xfId="0" applyFont="1" applyBorder="1" applyAlignment="1">
      <alignment horizontal="left" vertical="center"/>
    </xf>
  </cellXfs>
  <cellStyles count="2">
    <cellStyle name="Comma" xfId="1" builtinId="3"/>
    <cellStyle name="Normal" xfId="0" builtinId="0"/>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L32"/>
  <sheetViews>
    <sheetView tabSelected="1" zoomScale="55" zoomScaleNormal="55" zoomScaleSheetLayoutView="55" workbookViewId="0">
      <pane xSplit="10" ySplit="7" topLeftCell="K8" activePane="bottomRight" state="frozen"/>
      <selection pane="topRight" activeCell="K1" sqref="K1"/>
      <selection pane="bottomLeft" activeCell="A8" sqref="A8"/>
      <selection pane="bottomRight" activeCell="A4" sqref="A4:O4"/>
    </sheetView>
  </sheetViews>
  <sheetFormatPr defaultColWidth="8.85546875" defaultRowHeight="17.25" x14ac:dyDescent="0.3"/>
  <cols>
    <col min="1" max="1" width="6.7109375" style="2" customWidth="1"/>
    <col min="2" max="2" width="11.28515625" style="185" customWidth="1"/>
    <col min="3" max="3" width="10.5703125" style="185" customWidth="1"/>
    <col min="4" max="4" width="10.85546875" style="2" customWidth="1"/>
    <col min="5" max="5" width="11.5703125" style="2" customWidth="1"/>
    <col min="6" max="6" width="10.85546875" style="2" customWidth="1"/>
    <col min="7" max="7" width="6.85546875" style="2" customWidth="1"/>
    <col min="8" max="8" width="9.140625" style="2" customWidth="1"/>
    <col min="9" max="9" width="15.7109375" style="2" customWidth="1"/>
    <col min="10" max="10" width="20.28515625" style="186" customWidth="1"/>
    <col min="11" max="11" width="68.42578125" style="3" customWidth="1"/>
    <col min="12" max="12" width="10.28515625" style="4" customWidth="1"/>
    <col min="13" max="13" width="49.85546875" style="4" customWidth="1"/>
    <col min="14" max="15" width="18.7109375" style="4" customWidth="1"/>
    <col min="16" max="16" width="18.7109375" style="4" hidden="1" customWidth="1"/>
    <col min="17" max="16384" width="8.85546875" style="1"/>
  </cols>
  <sheetData>
    <row r="1" spans="1:16" ht="19.899999999999999" customHeight="1" x14ac:dyDescent="0.25">
      <c r="A1" s="188" t="s">
        <v>312</v>
      </c>
      <c r="B1" s="188"/>
      <c r="C1" s="188"/>
      <c r="D1" s="188"/>
      <c r="E1" s="188"/>
      <c r="F1" s="188"/>
      <c r="G1" s="188"/>
      <c r="H1" s="188"/>
      <c r="I1" s="188"/>
      <c r="J1" s="188"/>
      <c r="K1" s="188"/>
      <c r="L1" s="188"/>
      <c r="M1" s="188"/>
      <c r="N1" s="188"/>
      <c r="O1" s="188"/>
      <c r="P1" s="1"/>
    </row>
    <row r="2" spans="1:16" ht="27.75" customHeight="1" x14ac:dyDescent="0.25">
      <c r="A2" s="188" t="s">
        <v>0</v>
      </c>
      <c r="B2" s="188"/>
      <c r="C2" s="188"/>
      <c r="D2" s="188"/>
      <c r="E2" s="188"/>
      <c r="F2" s="188"/>
      <c r="G2" s="188"/>
      <c r="H2" s="188"/>
      <c r="I2" s="188"/>
      <c r="J2" s="188"/>
      <c r="K2" s="188"/>
      <c r="L2" s="188"/>
      <c r="M2" s="188"/>
      <c r="N2" s="188"/>
      <c r="O2" s="188"/>
      <c r="P2" s="1"/>
    </row>
    <row r="3" spans="1:16" ht="27.75" customHeight="1" x14ac:dyDescent="0.25">
      <c r="A3" s="188" t="s">
        <v>1</v>
      </c>
      <c r="B3" s="188"/>
      <c r="C3" s="188"/>
      <c r="D3" s="188"/>
      <c r="E3" s="188"/>
      <c r="F3" s="188"/>
      <c r="G3" s="188"/>
      <c r="H3" s="188"/>
      <c r="I3" s="188"/>
      <c r="J3" s="188"/>
      <c r="K3" s="188"/>
      <c r="L3" s="188"/>
      <c r="M3" s="188"/>
      <c r="N3" s="188"/>
      <c r="O3" s="188"/>
      <c r="P3" s="1"/>
    </row>
    <row r="4" spans="1:16" ht="35.25" customHeight="1" x14ac:dyDescent="0.25">
      <c r="A4" s="189" t="s">
        <v>350</v>
      </c>
      <c r="B4" s="189"/>
      <c r="C4" s="189"/>
      <c r="D4" s="189"/>
      <c r="E4" s="189"/>
      <c r="F4" s="189"/>
      <c r="G4" s="189"/>
      <c r="H4" s="189"/>
      <c r="I4" s="189"/>
      <c r="J4" s="189"/>
      <c r="K4" s="189"/>
      <c r="L4" s="189"/>
      <c r="M4" s="189"/>
      <c r="N4" s="189"/>
      <c r="O4" s="189"/>
    </row>
    <row r="5" spans="1:16" ht="34.5" customHeight="1" x14ac:dyDescent="0.25">
      <c r="A5" s="190" t="s">
        <v>2</v>
      </c>
      <c r="B5" s="190" t="s">
        <v>3</v>
      </c>
      <c r="C5" s="190" t="s">
        <v>4</v>
      </c>
      <c r="D5" s="190" t="s">
        <v>5</v>
      </c>
      <c r="E5" s="191" t="s">
        <v>6</v>
      </c>
      <c r="F5" s="191" t="s">
        <v>7</v>
      </c>
      <c r="G5" s="198" t="s">
        <v>8</v>
      </c>
      <c r="H5" s="199"/>
      <c r="I5" s="191" t="s">
        <v>9</v>
      </c>
      <c r="J5" s="190" t="s">
        <v>10</v>
      </c>
      <c r="K5" s="193" t="s">
        <v>11</v>
      </c>
      <c r="L5" s="206" t="s">
        <v>12</v>
      </c>
      <c r="M5" s="193" t="s">
        <v>13</v>
      </c>
      <c r="N5" s="193" t="s">
        <v>14</v>
      </c>
      <c r="O5" s="193" t="s">
        <v>313</v>
      </c>
      <c r="P5" s="193" t="s">
        <v>338</v>
      </c>
    </row>
    <row r="6" spans="1:16" ht="63" customHeight="1" x14ac:dyDescent="0.25">
      <c r="A6" s="190"/>
      <c r="B6" s="190"/>
      <c r="C6" s="190"/>
      <c r="D6" s="190"/>
      <c r="E6" s="192"/>
      <c r="F6" s="192"/>
      <c r="G6" s="176" t="s">
        <v>15</v>
      </c>
      <c r="H6" s="176" t="s">
        <v>16</v>
      </c>
      <c r="I6" s="192"/>
      <c r="J6" s="190"/>
      <c r="K6" s="194"/>
      <c r="L6" s="206"/>
      <c r="M6" s="194"/>
      <c r="N6" s="194"/>
      <c r="O6" s="194"/>
      <c r="P6" s="194"/>
    </row>
    <row r="7" spans="1:16" s="7" customFormat="1" ht="15" customHeight="1" x14ac:dyDescent="0.25">
      <c r="A7" s="200" t="s">
        <v>17</v>
      </c>
      <c r="B7" s="201"/>
      <c r="C7" s="201"/>
      <c r="D7" s="201"/>
      <c r="E7" s="201"/>
      <c r="F7" s="201"/>
      <c r="G7" s="201"/>
      <c r="H7" s="201"/>
      <c r="I7" s="202"/>
      <c r="J7" s="177"/>
      <c r="K7" s="5"/>
      <c r="L7" s="6"/>
      <c r="M7" s="6"/>
      <c r="N7" s="6"/>
      <c r="O7" s="6"/>
      <c r="P7" s="6"/>
    </row>
    <row r="8" spans="1:16" s="7" customFormat="1" ht="225" x14ac:dyDescent="0.25">
      <c r="A8" s="8">
        <v>1</v>
      </c>
      <c r="B8" s="8" t="s">
        <v>339</v>
      </c>
      <c r="C8" s="8" t="s">
        <v>18</v>
      </c>
      <c r="D8" s="8">
        <v>1.75</v>
      </c>
      <c r="E8" s="8">
        <v>39</v>
      </c>
      <c r="F8" s="8" t="s">
        <v>19</v>
      </c>
      <c r="G8" s="8" t="s">
        <v>19</v>
      </c>
      <c r="H8" s="8"/>
      <c r="I8" s="8" t="s">
        <v>20</v>
      </c>
      <c r="J8" s="8" t="s">
        <v>340</v>
      </c>
      <c r="K8" s="160" t="s">
        <v>348</v>
      </c>
      <c r="L8" s="79" t="s">
        <v>19</v>
      </c>
      <c r="M8" s="160" t="s">
        <v>341</v>
      </c>
      <c r="N8" s="79" t="s">
        <v>342</v>
      </c>
      <c r="O8" s="79" t="s">
        <v>314</v>
      </c>
      <c r="P8" s="79" t="s">
        <v>343</v>
      </c>
    </row>
    <row r="9" spans="1:16" s="7" customFormat="1" ht="16.5" x14ac:dyDescent="0.25">
      <c r="A9" s="203" t="s">
        <v>21</v>
      </c>
      <c r="B9" s="204"/>
      <c r="C9" s="204"/>
      <c r="D9" s="204"/>
      <c r="E9" s="204"/>
      <c r="F9" s="204"/>
      <c r="G9" s="204"/>
      <c r="H9" s="205"/>
      <c r="I9" s="177"/>
      <c r="J9" s="177"/>
      <c r="K9" s="5"/>
      <c r="L9" s="6"/>
      <c r="M9" s="6"/>
      <c r="N9" s="6"/>
      <c r="O9" s="6"/>
      <c r="P9" s="6"/>
    </row>
    <row r="10" spans="1:16" ht="390" x14ac:dyDescent="0.25">
      <c r="A10" s="8">
        <f>+A8+1</f>
        <v>2</v>
      </c>
      <c r="B10" s="8" t="s">
        <v>22</v>
      </c>
      <c r="C10" s="8" t="s">
        <v>23</v>
      </c>
      <c r="D10" s="178">
        <v>40</v>
      </c>
      <c r="E10" s="178">
        <v>500</v>
      </c>
      <c r="F10" s="178" t="s">
        <v>19</v>
      </c>
      <c r="G10" s="8" t="s">
        <v>24</v>
      </c>
      <c r="H10" s="178"/>
      <c r="I10" s="8" t="s">
        <v>25</v>
      </c>
      <c r="J10" s="8" t="s">
        <v>26</v>
      </c>
      <c r="K10" s="187" t="s">
        <v>349</v>
      </c>
      <c r="L10" s="179" t="s">
        <v>19</v>
      </c>
      <c r="M10" s="161" t="s">
        <v>344</v>
      </c>
      <c r="N10" s="180" t="s">
        <v>27</v>
      </c>
      <c r="O10" s="180" t="s">
        <v>315</v>
      </c>
      <c r="P10" s="180" t="s">
        <v>343</v>
      </c>
    </row>
    <row r="11" spans="1:16" ht="297" customHeight="1" x14ac:dyDescent="0.25">
      <c r="A11" s="8">
        <f>+A10+1</f>
        <v>3</v>
      </c>
      <c r="B11" s="8" t="s">
        <v>28</v>
      </c>
      <c r="C11" s="8" t="s">
        <v>29</v>
      </c>
      <c r="D11" s="178">
        <v>2.54</v>
      </c>
      <c r="E11" s="178"/>
      <c r="F11" s="178" t="s">
        <v>19</v>
      </c>
      <c r="G11" s="178"/>
      <c r="H11" s="178"/>
      <c r="I11" s="8" t="s">
        <v>25</v>
      </c>
      <c r="J11" s="138"/>
      <c r="K11" s="79" t="s">
        <v>345</v>
      </c>
      <c r="L11" s="179" t="s">
        <v>19</v>
      </c>
      <c r="M11" s="160" t="s">
        <v>346</v>
      </c>
      <c r="N11" s="180" t="s">
        <v>30</v>
      </c>
      <c r="O11" s="180" t="s">
        <v>316</v>
      </c>
      <c r="P11" s="180" t="s">
        <v>343</v>
      </c>
    </row>
    <row r="12" spans="1:16" ht="58.15" customHeight="1" x14ac:dyDescent="0.25">
      <c r="A12" s="195" t="s">
        <v>31</v>
      </c>
      <c r="B12" s="196"/>
      <c r="C12" s="196"/>
      <c r="D12" s="197"/>
      <c r="E12" s="181">
        <f>SUM(E8:E11)</f>
        <v>539</v>
      </c>
      <c r="F12" s="182"/>
      <c r="G12" s="182"/>
      <c r="H12" s="182"/>
      <c r="I12" s="182"/>
      <c r="J12" s="183"/>
      <c r="K12" s="9"/>
      <c r="L12" s="10"/>
      <c r="M12" s="11"/>
      <c r="N12" s="12"/>
      <c r="O12" s="12"/>
      <c r="P12" s="12"/>
    </row>
    <row r="26" spans="1:38" s="185" customFormat="1" x14ac:dyDescent="0.3">
      <c r="A26" s="2"/>
      <c r="B26" s="184"/>
      <c r="D26" s="2"/>
      <c r="E26" s="2"/>
      <c r="F26" s="2"/>
      <c r="G26" s="2"/>
      <c r="H26" s="2"/>
      <c r="I26" s="2"/>
      <c r="J26" s="186"/>
      <c r="K26" s="3"/>
      <c r="L26" s="4"/>
      <c r="M26" s="4"/>
      <c r="N26" s="4"/>
      <c r="O26" s="4"/>
      <c r="P26" s="4"/>
      <c r="Q26" s="1"/>
      <c r="R26" s="1"/>
      <c r="S26" s="1"/>
      <c r="T26" s="1"/>
      <c r="U26" s="1"/>
      <c r="V26" s="1"/>
      <c r="W26" s="1"/>
      <c r="X26" s="1"/>
      <c r="Y26" s="1"/>
      <c r="Z26" s="1"/>
      <c r="AA26" s="1"/>
      <c r="AB26" s="1"/>
      <c r="AC26" s="1"/>
      <c r="AD26" s="1"/>
      <c r="AE26" s="1"/>
      <c r="AF26" s="1"/>
      <c r="AG26" s="1"/>
      <c r="AH26" s="1"/>
      <c r="AI26" s="1"/>
      <c r="AJ26" s="1"/>
      <c r="AK26" s="1"/>
      <c r="AL26" s="1"/>
    </row>
    <row r="27" spans="1:38" s="185" customFormat="1" x14ac:dyDescent="0.3">
      <c r="A27" s="2"/>
      <c r="B27" s="184"/>
      <c r="D27" s="2"/>
      <c r="E27" s="2"/>
      <c r="F27" s="2"/>
      <c r="G27" s="2"/>
      <c r="H27" s="2"/>
      <c r="I27" s="2"/>
      <c r="J27" s="186"/>
      <c r="K27" s="3"/>
      <c r="L27" s="4"/>
      <c r="M27" s="4"/>
      <c r="N27" s="4"/>
      <c r="O27" s="4"/>
      <c r="P27" s="4"/>
      <c r="Q27" s="1"/>
      <c r="R27" s="1"/>
      <c r="S27" s="1"/>
      <c r="T27" s="1"/>
      <c r="U27" s="1"/>
      <c r="V27" s="1"/>
      <c r="W27" s="1"/>
      <c r="X27" s="1"/>
      <c r="Y27" s="1"/>
      <c r="Z27" s="1"/>
      <c r="AA27" s="1"/>
      <c r="AB27" s="1"/>
      <c r="AC27" s="1"/>
      <c r="AD27" s="1"/>
      <c r="AE27" s="1"/>
      <c r="AF27" s="1"/>
      <c r="AG27" s="1"/>
      <c r="AH27" s="1"/>
      <c r="AI27" s="1"/>
      <c r="AJ27" s="1"/>
      <c r="AK27" s="1"/>
      <c r="AL27" s="1"/>
    </row>
    <row r="28" spans="1:38" s="185" customFormat="1" x14ac:dyDescent="0.3">
      <c r="A28" s="2"/>
      <c r="B28" s="184"/>
      <c r="D28" s="2"/>
      <c r="E28" s="2"/>
      <c r="F28" s="2"/>
      <c r="G28" s="2"/>
      <c r="H28" s="2"/>
      <c r="I28" s="2"/>
      <c r="J28" s="186"/>
      <c r="K28" s="3"/>
      <c r="L28" s="4"/>
      <c r="M28" s="4"/>
      <c r="N28" s="4"/>
      <c r="O28" s="4"/>
      <c r="P28" s="4"/>
      <c r="Q28" s="1"/>
      <c r="R28" s="1"/>
      <c r="S28" s="1"/>
      <c r="T28" s="1"/>
      <c r="U28" s="1"/>
      <c r="V28" s="1"/>
      <c r="W28" s="1"/>
      <c r="X28" s="1"/>
      <c r="Y28" s="1"/>
      <c r="Z28" s="1"/>
      <c r="AA28" s="1"/>
      <c r="AB28" s="1"/>
      <c r="AC28" s="1"/>
      <c r="AD28" s="1"/>
      <c r="AE28" s="1"/>
      <c r="AF28" s="1"/>
      <c r="AG28" s="1"/>
      <c r="AH28" s="1"/>
      <c r="AI28" s="1"/>
      <c r="AJ28" s="1"/>
      <c r="AK28" s="1"/>
      <c r="AL28" s="1"/>
    </row>
    <row r="29" spans="1:38" s="185" customFormat="1" x14ac:dyDescent="0.3">
      <c r="A29" s="2"/>
      <c r="B29" s="184"/>
      <c r="D29" s="2"/>
      <c r="E29" s="2"/>
      <c r="F29" s="2"/>
      <c r="G29" s="2"/>
      <c r="H29" s="2"/>
      <c r="I29" s="2"/>
      <c r="J29" s="186"/>
      <c r="K29" s="3"/>
      <c r="L29" s="4"/>
      <c r="M29" s="4"/>
      <c r="N29" s="4"/>
      <c r="O29" s="4"/>
      <c r="P29" s="4"/>
      <c r="Q29" s="1"/>
      <c r="R29" s="1"/>
      <c r="S29" s="1"/>
      <c r="T29" s="1"/>
      <c r="U29" s="1"/>
      <c r="V29" s="1"/>
      <c r="W29" s="1"/>
      <c r="X29" s="1"/>
      <c r="Y29" s="1"/>
      <c r="Z29" s="1"/>
      <c r="AA29" s="1"/>
      <c r="AB29" s="1"/>
      <c r="AC29" s="1"/>
      <c r="AD29" s="1"/>
      <c r="AE29" s="1"/>
      <c r="AF29" s="1"/>
      <c r="AG29" s="1"/>
      <c r="AH29" s="1"/>
      <c r="AI29" s="1"/>
      <c r="AJ29" s="1"/>
      <c r="AK29" s="1"/>
      <c r="AL29" s="1"/>
    </row>
    <row r="30" spans="1:38" s="185" customFormat="1" x14ac:dyDescent="0.3">
      <c r="A30" s="2"/>
      <c r="B30" s="184"/>
      <c r="D30" s="2"/>
      <c r="E30" s="2"/>
      <c r="F30" s="2"/>
      <c r="G30" s="2"/>
      <c r="H30" s="2"/>
      <c r="I30" s="2"/>
      <c r="J30" s="186"/>
      <c r="K30" s="3"/>
      <c r="L30" s="4"/>
      <c r="M30" s="4"/>
      <c r="N30" s="4"/>
      <c r="O30" s="4"/>
      <c r="P30" s="4"/>
      <c r="Q30" s="1"/>
      <c r="R30" s="1"/>
      <c r="S30" s="1"/>
      <c r="T30" s="1"/>
      <c r="U30" s="1"/>
      <c r="V30" s="1"/>
      <c r="W30" s="1"/>
      <c r="X30" s="1"/>
      <c r="Y30" s="1"/>
      <c r="Z30" s="1"/>
      <c r="AA30" s="1"/>
      <c r="AB30" s="1"/>
      <c r="AC30" s="1"/>
      <c r="AD30" s="1"/>
      <c r="AE30" s="1"/>
      <c r="AF30" s="1"/>
      <c r="AG30" s="1"/>
      <c r="AH30" s="1"/>
      <c r="AI30" s="1"/>
      <c r="AJ30" s="1"/>
      <c r="AK30" s="1"/>
      <c r="AL30" s="1"/>
    </row>
    <row r="31" spans="1:38" s="185" customFormat="1" x14ac:dyDescent="0.3">
      <c r="A31" s="2"/>
      <c r="B31" s="184"/>
      <c r="D31" s="2"/>
      <c r="E31" s="2"/>
      <c r="F31" s="2"/>
      <c r="G31" s="2"/>
      <c r="H31" s="2"/>
      <c r="I31" s="2"/>
      <c r="J31" s="186"/>
      <c r="K31" s="3"/>
      <c r="L31" s="4"/>
      <c r="M31" s="4"/>
      <c r="N31" s="4"/>
      <c r="O31" s="4"/>
      <c r="P31" s="4"/>
      <c r="Q31" s="1"/>
      <c r="R31" s="1"/>
      <c r="S31" s="1"/>
      <c r="T31" s="1"/>
      <c r="U31" s="1"/>
      <c r="V31" s="1"/>
      <c r="W31" s="1"/>
      <c r="X31" s="1"/>
      <c r="Y31" s="1"/>
      <c r="Z31" s="1"/>
      <c r="AA31" s="1"/>
      <c r="AB31" s="1"/>
      <c r="AC31" s="1"/>
      <c r="AD31" s="1"/>
      <c r="AE31" s="1"/>
      <c r="AF31" s="1"/>
      <c r="AG31" s="1"/>
      <c r="AH31" s="1"/>
      <c r="AI31" s="1"/>
      <c r="AJ31" s="1"/>
      <c r="AK31" s="1"/>
      <c r="AL31" s="1"/>
    </row>
    <row r="32" spans="1:38" s="185" customFormat="1" x14ac:dyDescent="0.3">
      <c r="A32" s="2"/>
      <c r="B32" s="184"/>
      <c r="D32" s="2"/>
      <c r="E32" s="2"/>
      <c r="F32" s="2"/>
      <c r="G32" s="2"/>
      <c r="H32" s="2"/>
      <c r="I32" s="2"/>
      <c r="J32" s="186"/>
      <c r="K32" s="3"/>
      <c r="L32" s="4"/>
      <c r="M32" s="4"/>
      <c r="N32" s="4"/>
      <c r="O32" s="4"/>
      <c r="P32" s="4"/>
      <c r="Q32" s="1"/>
      <c r="R32" s="1"/>
      <c r="S32" s="1"/>
      <c r="T32" s="1"/>
      <c r="U32" s="1"/>
      <c r="V32" s="1"/>
      <c r="W32" s="1"/>
      <c r="X32" s="1"/>
      <c r="Y32" s="1"/>
      <c r="Z32" s="1"/>
      <c r="AA32" s="1"/>
      <c r="AB32" s="1"/>
      <c r="AC32" s="1"/>
      <c r="AD32" s="1"/>
      <c r="AE32" s="1"/>
      <c r="AF32" s="1"/>
      <c r="AG32" s="1"/>
      <c r="AH32" s="1"/>
      <c r="AI32" s="1"/>
      <c r="AJ32" s="1"/>
      <c r="AK32" s="1"/>
      <c r="AL32" s="1"/>
    </row>
  </sheetData>
  <autoFilter ref="A6:P12"/>
  <mergeCells count="22">
    <mergeCell ref="P5:P6"/>
    <mergeCell ref="A7:I7"/>
    <mergeCell ref="A9:H9"/>
    <mergeCell ref="L5:L6"/>
    <mergeCell ref="M5:M6"/>
    <mergeCell ref="A12:D12"/>
    <mergeCell ref="G5:H5"/>
    <mergeCell ref="I5:I6"/>
    <mergeCell ref="J5:J6"/>
    <mergeCell ref="K5:K6"/>
    <mergeCell ref="A1:O1"/>
    <mergeCell ref="A2:O2"/>
    <mergeCell ref="A3:O3"/>
    <mergeCell ref="A4:O4"/>
    <mergeCell ref="A5:A6"/>
    <mergeCell ref="B5:B6"/>
    <mergeCell ref="C5:C6"/>
    <mergeCell ref="D5:D6"/>
    <mergeCell ref="E5:E6"/>
    <mergeCell ref="F5:F6"/>
    <mergeCell ref="N5:N6"/>
    <mergeCell ref="O5:O6"/>
  </mergeCells>
  <conditionalFormatting sqref="B1:B2">
    <cfRule type="duplicateValues" dxfId="14" priority="1"/>
    <cfRule type="duplicateValues" dxfId="13" priority="2"/>
    <cfRule type="duplicateValues" dxfId="12" priority="3"/>
    <cfRule type="duplicateValues" dxfId="11" priority="5"/>
  </conditionalFormatting>
  <conditionalFormatting sqref="B2">
    <cfRule type="duplicateValues" dxfId="10" priority="4"/>
    <cfRule type="duplicateValues" dxfId="9" priority="6"/>
  </conditionalFormatting>
  <conditionalFormatting sqref="B8:B1048576 B5:B6">
    <cfRule type="duplicateValues" dxfId="8" priority="7"/>
    <cfRule type="duplicateValues" dxfId="7" priority="8"/>
    <cfRule type="duplicateValues" dxfId="6" priority="9"/>
  </conditionalFormatting>
  <conditionalFormatting sqref="B13:B25 B33:B50 B5:B6 B8:B11">
    <cfRule type="duplicateValues" dxfId="5" priority="10"/>
  </conditionalFormatting>
  <conditionalFormatting sqref="B33:B50 B5:B6 B8:B25">
    <cfRule type="duplicateValues" dxfId="4" priority="11"/>
  </conditionalFormatting>
  <conditionalFormatting sqref="B33:B1048576 B5:B6 B8:B25">
    <cfRule type="duplicateValues" dxfId="3" priority="12"/>
    <cfRule type="duplicateValues" dxfId="2" priority="13"/>
  </conditionalFormatting>
  <printOptions horizontalCentered="1"/>
  <pageMargins left="0" right="0" top="7.874015748031496E-2" bottom="0" header="0.11811023622047245" footer="3.937007874015748E-2"/>
  <pageSetup paperSize="9" scale="49" fitToHeight="0" orientation="landscape" r:id="rId1"/>
  <headerFooter differentFirst="1">
    <oddFooter>&amp;C&amp;P</oddFooter>
  </headerFooter>
  <rowBreaks count="1" manualBreakCount="1">
    <brk id="10"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85" zoomScaleNormal="85" zoomScaleSheetLayoutView="70" workbookViewId="0">
      <pane xSplit="11" ySplit="6" topLeftCell="L22" activePane="bottomRight" state="frozen"/>
      <selection pane="topRight" activeCell="L1" sqref="L1"/>
      <selection pane="bottomLeft" activeCell="A7" sqref="A7"/>
      <selection pane="bottomRight" activeCell="C23" sqref="C23"/>
    </sheetView>
  </sheetViews>
  <sheetFormatPr defaultColWidth="10.85546875" defaultRowHeight="20.25" x14ac:dyDescent="0.3"/>
  <cols>
    <col min="1" max="1" width="5.85546875" style="1" customWidth="1"/>
    <col min="2" max="2" width="76.42578125" style="122" customWidth="1"/>
    <col min="3" max="3" width="10.85546875" style="1"/>
    <col min="4" max="4" width="12.5703125" style="1" customWidth="1"/>
    <col min="5" max="7" width="10.85546875" style="1"/>
    <col min="8" max="8" width="10.85546875" style="40"/>
    <col min="9" max="9" width="14.5703125" style="88" customWidth="1"/>
    <col min="10" max="10" width="16.140625" style="89" customWidth="1"/>
    <col min="11" max="11" width="27.28515625" style="1" customWidth="1"/>
    <col min="12" max="16384" width="10.85546875" style="1"/>
  </cols>
  <sheetData>
    <row r="1" spans="1:11" ht="20.25" customHeight="1" x14ac:dyDescent="0.3">
      <c r="A1" s="214" t="s">
        <v>317</v>
      </c>
      <c r="B1" s="214"/>
      <c r="C1" s="214"/>
      <c r="D1" s="214"/>
      <c r="E1" s="214"/>
      <c r="F1" s="214"/>
      <c r="G1" s="214"/>
      <c r="H1" s="214"/>
      <c r="I1" s="214"/>
      <c r="J1" s="214"/>
      <c r="K1" s="214"/>
    </row>
    <row r="2" spans="1:11" s="13" customFormat="1" ht="47.25" customHeight="1" x14ac:dyDescent="0.35">
      <c r="A2" s="215" t="s">
        <v>32</v>
      </c>
      <c r="B2" s="215"/>
      <c r="C2" s="215"/>
      <c r="D2" s="215"/>
      <c r="E2" s="215"/>
      <c r="F2" s="215"/>
      <c r="G2" s="215"/>
      <c r="H2" s="215"/>
      <c r="I2" s="215"/>
      <c r="J2" s="215"/>
      <c r="K2" s="215"/>
    </row>
    <row r="3" spans="1:11" s="13" customFormat="1" ht="59.25" customHeight="1" x14ac:dyDescent="0.3">
      <c r="A3" s="216" t="s">
        <v>33</v>
      </c>
      <c r="B3" s="216"/>
      <c r="C3" s="216"/>
      <c r="D3" s="216"/>
      <c r="E3" s="216"/>
      <c r="F3" s="216"/>
      <c r="G3" s="216"/>
      <c r="H3" s="216"/>
      <c r="I3" s="216"/>
      <c r="J3" s="216"/>
      <c r="K3" s="216"/>
    </row>
    <row r="4" spans="1:11" ht="24" customHeight="1" x14ac:dyDescent="0.25">
      <c r="A4" s="217"/>
      <c r="B4" s="217"/>
      <c r="C4" s="217"/>
      <c r="D4" s="217"/>
      <c r="E4" s="217"/>
      <c r="F4" s="217"/>
      <c r="G4" s="217"/>
      <c r="H4" s="217"/>
      <c r="I4" s="217"/>
      <c r="J4" s="217"/>
      <c r="K4" s="217"/>
    </row>
    <row r="5" spans="1:11" ht="15" x14ac:dyDescent="0.25">
      <c r="A5" s="207" t="s">
        <v>2</v>
      </c>
      <c r="B5" s="218" t="s">
        <v>34</v>
      </c>
      <c r="C5" s="207" t="s">
        <v>35</v>
      </c>
      <c r="D5" s="219" t="s">
        <v>36</v>
      </c>
      <c r="E5" s="220"/>
      <c r="F5" s="221"/>
      <c r="G5" s="222" t="s">
        <v>37</v>
      </c>
      <c r="H5" s="224" t="s">
        <v>38</v>
      </c>
      <c r="I5" s="225"/>
      <c r="J5" s="226"/>
      <c r="K5" s="207" t="s">
        <v>39</v>
      </c>
    </row>
    <row r="6" spans="1:11" ht="25.5" x14ac:dyDescent="0.25">
      <c r="A6" s="207"/>
      <c r="B6" s="218"/>
      <c r="C6" s="207"/>
      <c r="D6" s="15" t="s">
        <v>40</v>
      </c>
      <c r="E6" s="15" t="s">
        <v>41</v>
      </c>
      <c r="F6" s="15" t="s">
        <v>42</v>
      </c>
      <c r="G6" s="223"/>
      <c r="H6" s="16" t="s">
        <v>38</v>
      </c>
      <c r="I6" s="17" t="s">
        <v>43</v>
      </c>
      <c r="J6" s="17" t="s">
        <v>44</v>
      </c>
      <c r="K6" s="207"/>
    </row>
    <row r="7" spans="1:11" x14ac:dyDescent="0.25">
      <c r="A7" s="18" t="s">
        <v>45</v>
      </c>
      <c r="B7" s="118" t="s">
        <v>46</v>
      </c>
      <c r="C7" s="18"/>
      <c r="D7" s="18"/>
      <c r="E7" s="18"/>
      <c r="F7" s="18"/>
      <c r="G7" s="18"/>
      <c r="H7" s="19"/>
      <c r="I7" s="20"/>
      <c r="J7" s="20"/>
      <c r="K7" s="18"/>
    </row>
    <row r="8" spans="1:11" ht="55.5" customHeight="1" x14ac:dyDescent="0.25">
      <c r="A8" s="21">
        <v>1</v>
      </c>
      <c r="B8" s="112" t="s">
        <v>47</v>
      </c>
      <c r="C8" s="22" t="s">
        <v>347</v>
      </c>
      <c r="D8" s="49" t="s">
        <v>10</v>
      </c>
      <c r="E8" s="53" t="s">
        <v>48</v>
      </c>
      <c r="F8" s="53"/>
      <c r="G8" s="53" t="s">
        <v>49</v>
      </c>
      <c r="H8" s="92">
        <v>15</v>
      </c>
      <c r="I8" s="84"/>
      <c r="J8" s="84"/>
      <c r="K8" s="25"/>
    </row>
    <row r="9" spans="1:11" ht="55.5" customHeight="1" x14ac:dyDescent="0.25">
      <c r="A9" s="21">
        <v>2</v>
      </c>
      <c r="B9" s="112" t="s">
        <v>50</v>
      </c>
      <c r="C9" s="22" t="s">
        <v>347</v>
      </c>
      <c r="D9" s="53" t="s">
        <v>51</v>
      </c>
      <c r="E9" s="49" t="s">
        <v>10</v>
      </c>
      <c r="F9" s="53" t="s">
        <v>52</v>
      </c>
      <c r="G9" s="53" t="s">
        <v>53</v>
      </c>
      <c r="H9" s="92">
        <v>20</v>
      </c>
      <c r="I9" s="84"/>
      <c r="J9" s="84"/>
      <c r="K9" s="25"/>
    </row>
    <row r="10" spans="1:11" ht="55.5" customHeight="1" x14ac:dyDescent="0.25">
      <c r="A10" s="21">
        <v>3</v>
      </c>
      <c r="B10" s="112" t="s">
        <v>54</v>
      </c>
      <c r="C10" s="26"/>
      <c r="D10" s="49" t="s">
        <v>52</v>
      </c>
      <c r="E10" s="53" t="s">
        <v>51</v>
      </c>
      <c r="F10" s="53" t="s">
        <v>55</v>
      </c>
      <c r="G10" s="53" t="s">
        <v>49</v>
      </c>
      <c r="H10" s="92">
        <v>10</v>
      </c>
      <c r="I10" s="84">
        <v>45829</v>
      </c>
      <c r="J10" s="84">
        <f t="shared" ref="J10:J11" si="0">IFERROR(DATE(YEAR(I10),MONTH(I10),DAY(I10))+H10,"0")</f>
        <v>45839</v>
      </c>
      <c r="K10" s="25"/>
    </row>
    <row r="11" spans="1:11" ht="55.5" customHeight="1" x14ac:dyDescent="0.25">
      <c r="A11" s="21">
        <v>4</v>
      </c>
      <c r="B11" s="112" t="s">
        <v>56</v>
      </c>
      <c r="C11" s="22"/>
      <c r="D11" s="49" t="s">
        <v>53</v>
      </c>
      <c r="E11" s="53"/>
      <c r="F11" s="53"/>
      <c r="G11" s="53" t="s">
        <v>49</v>
      </c>
      <c r="H11" s="92">
        <v>10</v>
      </c>
      <c r="I11" s="84">
        <f>+J10+1</f>
        <v>45840</v>
      </c>
      <c r="J11" s="84">
        <f t="shared" si="0"/>
        <v>45850</v>
      </c>
      <c r="K11" s="27"/>
    </row>
    <row r="12" spans="1:11" ht="23.25" customHeight="1" x14ac:dyDescent="0.25">
      <c r="A12" s="25" t="s">
        <v>57</v>
      </c>
      <c r="B12" s="208" t="s">
        <v>58</v>
      </c>
      <c r="C12" s="209"/>
      <c r="D12" s="209"/>
      <c r="E12" s="209"/>
      <c r="F12" s="209"/>
      <c r="G12" s="209"/>
      <c r="H12" s="209"/>
      <c r="I12" s="209"/>
      <c r="J12" s="209"/>
      <c r="K12" s="210"/>
    </row>
    <row r="13" spans="1:11" ht="56.25" customHeight="1" x14ac:dyDescent="0.25">
      <c r="A13" s="27">
        <v>1</v>
      </c>
      <c r="B13" s="119" t="s">
        <v>59</v>
      </c>
      <c r="C13" s="27"/>
      <c r="D13" s="93" t="s">
        <v>60</v>
      </c>
      <c r="E13" s="94" t="s">
        <v>48</v>
      </c>
      <c r="F13" s="94" t="s">
        <v>61</v>
      </c>
      <c r="G13" s="94" t="s">
        <v>53</v>
      </c>
      <c r="H13" s="93">
        <v>10</v>
      </c>
      <c r="I13" s="29">
        <f>+J11+1</f>
        <v>45851</v>
      </c>
      <c r="J13" s="29">
        <f t="shared" ref="J13:J49" si="1">IFERROR(DATE(YEAR(I13),MONTH(I13),DAY(I13))+H13,"0")</f>
        <v>45861</v>
      </c>
      <c r="K13" s="83" t="s">
        <v>62</v>
      </c>
    </row>
    <row r="14" spans="1:11" ht="56.25" customHeight="1" x14ac:dyDescent="0.25">
      <c r="A14" s="27">
        <v>2</v>
      </c>
      <c r="B14" s="119" t="s">
        <v>63</v>
      </c>
      <c r="C14" s="27"/>
      <c r="D14" s="93" t="s">
        <v>48</v>
      </c>
      <c r="E14" s="94" t="s">
        <v>48</v>
      </c>
      <c r="F14" s="95" t="s">
        <v>61</v>
      </c>
      <c r="G14" s="94" t="s">
        <v>53</v>
      </c>
      <c r="H14" s="93">
        <v>10</v>
      </c>
      <c r="I14" s="29">
        <f>+J13+1</f>
        <v>45862</v>
      </c>
      <c r="J14" s="29">
        <f t="shared" si="1"/>
        <v>45872</v>
      </c>
      <c r="K14" s="83" t="s">
        <v>62</v>
      </c>
    </row>
    <row r="15" spans="1:11" ht="71.25" customHeight="1" x14ac:dyDescent="0.25">
      <c r="A15" s="27">
        <v>3</v>
      </c>
      <c r="B15" s="119" t="s">
        <v>64</v>
      </c>
      <c r="C15" s="27"/>
      <c r="D15" s="93" t="s">
        <v>48</v>
      </c>
      <c r="E15" s="94" t="s">
        <v>65</v>
      </c>
      <c r="F15" s="95" t="s">
        <v>61</v>
      </c>
      <c r="G15" s="94" t="s">
        <v>53</v>
      </c>
      <c r="H15" s="93">
        <v>1</v>
      </c>
      <c r="I15" s="29">
        <f>+J14+1</f>
        <v>45873</v>
      </c>
      <c r="J15" s="29">
        <f t="shared" si="1"/>
        <v>45874</v>
      </c>
      <c r="K15" s="83" t="s">
        <v>62</v>
      </c>
    </row>
    <row r="16" spans="1:11" ht="26.25" customHeight="1" x14ac:dyDescent="0.25">
      <c r="A16" s="25" t="s">
        <v>66</v>
      </c>
      <c r="B16" s="120" t="s">
        <v>67</v>
      </c>
      <c r="C16" s="21"/>
      <c r="D16" s="23"/>
      <c r="E16" s="21"/>
      <c r="F16" s="23"/>
      <c r="G16" s="23"/>
      <c r="H16" s="32"/>
      <c r="I16" s="24"/>
      <c r="J16" s="29"/>
      <c r="K16" s="21"/>
    </row>
    <row r="17" spans="1:11" ht="76.5" x14ac:dyDescent="0.25">
      <c r="A17" s="27">
        <v>1</v>
      </c>
      <c r="B17" s="119" t="s">
        <v>68</v>
      </c>
      <c r="C17" s="27"/>
      <c r="D17" s="95" t="s">
        <v>48</v>
      </c>
      <c r="E17" s="95"/>
      <c r="F17" s="95"/>
      <c r="G17" s="95"/>
      <c r="H17" s="93">
        <v>1</v>
      </c>
      <c r="I17" s="29">
        <f>+J15+1</f>
        <v>45875</v>
      </c>
      <c r="J17" s="29">
        <f t="shared" si="1"/>
        <v>45876</v>
      </c>
      <c r="K17" s="33" t="s">
        <v>69</v>
      </c>
    </row>
    <row r="18" spans="1:11" ht="36" customHeight="1" x14ac:dyDescent="0.25">
      <c r="A18" s="27">
        <v>2</v>
      </c>
      <c r="B18" s="119" t="s">
        <v>70</v>
      </c>
      <c r="C18" s="27"/>
      <c r="D18" s="31"/>
      <c r="E18" s="31"/>
      <c r="F18" s="31"/>
      <c r="G18" s="31"/>
      <c r="H18" s="28"/>
      <c r="I18" s="29"/>
      <c r="J18" s="29"/>
      <c r="K18" s="33"/>
    </row>
    <row r="19" spans="1:11" ht="38.25" x14ac:dyDescent="0.25">
      <c r="A19" s="27" t="s">
        <v>71</v>
      </c>
      <c r="B19" s="119" t="s">
        <v>72</v>
      </c>
      <c r="C19" s="27"/>
      <c r="D19" s="34" t="s">
        <v>73</v>
      </c>
      <c r="E19" s="31"/>
      <c r="F19" s="31"/>
      <c r="G19" s="31" t="s">
        <v>53</v>
      </c>
      <c r="H19" s="93">
        <v>15</v>
      </c>
      <c r="I19" s="85">
        <f>+J17+1</f>
        <v>45877</v>
      </c>
      <c r="J19" s="85">
        <f t="shared" si="1"/>
        <v>45892</v>
      </c>
      <c r="K19" s="59" t="s">
        <v>74</v>
      </c>
    </row>
    <row r="20" spans="1:11" ht="60.75" x14ac:dyDescent="0.25">
      <c r="A20" s="27" t="s">
        <v>75</v>
      </c>
      <c r="B20" s="119" t="s">
        <v>76</v>
      </c>
      <c r="C20" s="27"/>
      <c r="D20" s="34" t="s">
        <v>77</v>
      </c>
      <c r="E20" s="95"/>
      <c r="F20" s="95"/>
      <c r="G20" s="95"/>
      <c r="H20" s="93">
        <v>30</v>
      </c>
      <c r="I20" s="85">
        <f>+J19+1</f>
        <v>45893</v>
      </c>
      <c r="J20" s="85">
        <f t="shared" si="1"/>
        <v>45923</v>
      </c>
      <c r="K20" s="59" t="s">
        <v>78</v>
      </c>
    </row>
    <row r="21" spans="1:11" ht="60" x14ac:dyDescent="0.25">
      <c r="A21" s="27" t="s">
        <v>79</v>
      </c>
      <c r="B21" s="119" t="s">
        <v>80</v>
      </c>
      <c r="C21" s="27"/>
      <c r="D21" s="95" t="s">
        <v>48</v>
      </c>
      <c r="E21" s="31" t="s">
        <v>81</v>
      </c>
      <c r="F21" s="31"/>
      <c r="G21" s="31" t="s">
        <v>53</v>
      </c>
      <c r="H21" s="28"/>
      <c r="I21" s="29"/>
      <c r="J21" s="29"/>
      <c r="K21" s="59" t="s">
        <v>82</v>
      </c>
    </row>
    <row r="22" spans="1:11" ht="76.5" x14ac:dyDescent="0.25">
      <c r="A22" s="35" t="s">
        <v>83</v>
      </c>
      <c r="B22" s="110" t="s">
        <v>84</v>
      </c>
      <c r="C22" s="21"/>
      <c r="D22" s="49" t="s">
        <v>85</v>
      </c>
      <c r="E22" s="49"/>
      <c r="F22" s="49"/>
      <c r="G22" s="49"/>
      <c r="H22" s="96">
        <v>5</v>
      </c>
      <c r="I22" s="84">
        <f>+J20+1</f>
        <v>45924</v>
      </c>
      <c r="J22" s="85">
        <f t="shared" si="1"/>
        <v>45929</v>
      </c>
      <c r="K22" s="33" t="s">
        <v>86</v>
      </c>
    </row>
    <row r="23" spans="1:11" ht="216.75" x14ac:dyDescent="0.25">
      <c r="A23" s="35" t="s">
        <v>83</v>
      </c>
      <c r="B23" s="110" t="s">
        <v>87</v>
      </c>
      <c r="C23" s="21"/>
      <c r="D23" s="49" t="s">
        <v>88</v>
      </c>
      <c r="E23" s="49" t="s">
        <v>48</v>
      </c>
      <c r="F23" s="49"/>
      <c r="G23" s="49"/>
      <c r="H23" s="96">
        <v>5</v>
      </c>
      <c r="I23" s="84">
        <f>+J22+1</f>
        <v>45930</v>
      </c>
      <c r="J23" s="85">
        <f t="shared" si="1"/>
        <v>45935</v>
      </c>
      <c r="K23" s="33" t="s">
        <v>89</v>
      </c>
    </row>
    <row r="24" spans="1:11" ht="47.25" customHeight="1" x14ac:dyDescent="0.25">
      <c r="A24" s="21">
        <v>3</v>
      </c>
      <c r="B24" s="110" t="s">
        <v>90</v>
      </c>
      <c r="C24" s="21"/>
      <c r="D24" s="49" t="s">
        <v>48</v>
      </c>
      <c r="E24" s="23"/>
      <c r="F24" s="23"/>
      <c r="G24" s="23" t="s">
        <v>53</v>
      </c>
      <c r="H24" s="96">
        <v>2</v>
      </c>
      <c r="I24" s="84">
        <f>+J23+1</f>
        <v>45936</v>
      </c>
      <c r="J24" s="85">
        <f t="shared" si="1"/>
        <v>45938</v>
      </c>
      <c r="K24" s="53" t="s">
        <v>91</v>
      </c>
    </row>
    <row r="25" spans="1:11" ht="47.25" customHeight="1" x14ac:dyDescent="0.25">
      <c r="A25" s="35" t="s">
        <v>83</v>
      </c>
      <c r="B25" s="115" t="s">
        <v>92</v>
      </c>
      <c r="C25" s="21"/>
      <c r="D25" s="23"/>
      <c r="E25" s="23"/>
      <c r="F25" s="23"/>
      <c r="G25" s="23"/>
      <c r="H25" s="32"/>
      <c r="I25" s="24"/>
      <c r="J25" s="29"/>
      <c r="K25" s="53" t="s">
        <v>93</v>
      </c>
    </row>
    <row r="26" spans="1:11" ht="101.25" x14ac:dyDescent="0.25">
      <c r="A26" s="35" t="s">
        <v>94</v>
      </c>
      <c r="B26" s="115" t="s">
        <v>95</v>
      </c>
      <c r="C26" s="21"/>
      <c r="D26" s="23"/>
      <c r="E26" s="23"/>
      <c r="F26" s="23"/>
      <c r="G26" s="23"/>
      <c r="H26" s="32"/>
      <c r="I26" s="24"/>
      <c r="J26" s="29"/>
      <c r="K26" s="97" t="s">
        <v>96</v>
      </c>
    </row>
    <row r="27" spans="1:11" ht="48.75" customHeight="1" x14ac:dyDescent="0.25">
      <c r="A27" s="27">
        <v>4</v>
      </c>
      <c r="B27" s="211" t="s">
        <v>308</v>
      </c>
      <c r="C27" s="212"/>
      <c r="D27" s="212"/>
      <c r="E27" s="212"/>
      <c r="F27" s="213"/>
      <c r="G27" s="31"/>
      <c r="H27" s="28"/>
      <c r="I27" s="29"/>
      <c r="J27" s="29"/>
      <c r="K27" s="94" t="s">
        <v>97</v>
      </c>
    </row>
    <row r="28" spans="1:11" ht="51" x14ac:dyDescent="0.25">
      <c r="A28" s="27" t="s">
        <v>98</v>
      </c>
      <c r="B28" s="121" t="s">
        <v>99</v>
      </c>
      <c r="C28" s="27"/>
      <c r="D28" s="93" t="s">
        <v>100</v>
      </c>
      <c r="E28" s="95" t="s">
        <v>51</v>
      </c>
      <c r="F28" s="95"/>
      <c r="G28" s="95"/>
      <c r="H28" s="93">
        <v>5</v>
      </c>
      <c r="I28" s="85">
        <f>+J24+1</f>
        <v>45939</v>
      </c>
      <c r="J28" s="85">
        <f t="shared" si="1"/>
        <v>45944</v>
      </c>
      <c r="K28" s="36" t="s">
        <v>101</v>
      </c>
    </row>
    <row r="29" spans="1:11" ht="165.75" x14ac:dyDescent="0.25">
      <c r="A29" s="27" t="s">
        <v>102</v>
      </c>
      <c r="B29" s="119" t="s">
        <v>103</v>
      </c>
      <c r="C29" s="27"/>
      <c r="D29" s="95"/>
      <c r="E29" s="95"/>
      <c r="F29" s="95"/>
      <c r="G29" s="95"/>
      <c r="H29" s="93">
        <v>5</v>
      </c>
      <c r="I29" s="85">
        <f>+J28+1</f>
        <v>45945</v>
      </c>
      <c r="J29" s="85">
        <f t="shared" si="1"/>
        <v>45950</v>
      </c>
      <c r="K29" s="30" t="s">
        <v>104</v>
      </c>
    </row>
    <row r="30" spans="1:11" ht="140.25" x14ac:dyDescent="0.25">
      <c r="A30" s="27" t="s">
        <v>105</v>
      </c>
      <c r="B30" s="119" t="s">
        <v>106</v>
      </c>
      <c r="C30" s="27"/>
      <c r="D30" s="31" t="s">
        <v>53</v>
      </c>
      <c r="E30" s="95" t="s">
        <v>51</v>
      </c>
      <c r="F30" s="95"/>
      <c r="G30" s="95"/>
      <c r="H30" s="93">
        <v>5</v>
      </c>
      <c r="I30" s="85">
        <f>+J29+1</f>
        <v>45951</v>
      </c>
      <c r="J30" s="85">
        <f t="shared" si="1"/>
        <v>45956</v>
      </c>
      <c r="K30" s="27" t="s">
        <v>107</v>
      </c>
    </row>
    <row r="31" spans="1:11" ht="38.25" customHeight="1" x14ac:dyDescent="0.25">
      <c r="A31" s="99">
        <v>5</v>
      </c>
      <c r="B31" s="110" t="s">
        <v>108</v>
      </c>
      <c r="C31" s="21"/>
      <c r="D31" s="23"/>
      <c r="E31" s="23"/>
      <c r="F31" s="23"/>
      <c r="G31" s="23"/>
      <c r="H31" s="32"/>
      <c r="I31" s="24"/>
      <c r="J31" s="29"/>
      <c r="K31" s="21"/>
    </row>
    <row r="32" spans="1:11" ht="38.25" customHeight="1" x14ac:dyDescent="0.25">
      <c r="A32" s="99" t="s">
        <v>109</v>
      </c>
      <c r="B32" s="110" t="s">
        <v>110</v>
      </c>
      <c r="C32" s="21"/>
      <c r="D32" s="32" t="s">
        <v>100</v>
      </c>
      <c r="E32" s="23"/>
      <c r="F32" s="23"/>
      <c r="G32" s="23"/>
      <c r="H32" s="28">
        <v>30</v>
      </c>
      <c r="I32" s="29">
        <f>+J30+1</f>
        <v>45957</v>
      </c>
      <c r="J32" s="29">
        <f t="shared" si="1"/>
        <v>45987</v>
      </c>
      <c r="K32" s="53" t="s">
        <v>111</v>
      </c>
    </row>
    <row r="33" spans="1:11" ht="38.25" customHeight="1" x14ac:dyDescent="0.25">
      <c r="A33" s="99" t="s">
        <v>112</v>
      </c>
      <c r="B33" s="110" t="s">
        <v>113</v>
      </c>
      <c r="C33" s="21"/>
      <c r="D33" s="23" t="s">
        <v>114</v>
      </c>
      <c r="E33" s="23" t="s">
        <v>115</v>
      </c>
      <c r="F33" s="23"/>
      <c r="G33" s="23"/>
      <c r="H33" s="28">
        <v>15</v>
      </c>
      <c r="I33" s="29">
        <f>+J32+1</f>
        <v>45988</v>
      </c>
      <c r="J33" s="29">
        <f t="shared" si="1"/>
        <v>46003</v>
      </c>
      <c r="K33" s="53" t="s">
        <v>116</v>
      </c>
    </row>
    <row r="34" spans="1:11" ht="38.25" customHeight="1" x14ac:dyDescent="0.25">
      <c r="A34" s="99" t="s">
        <v>117</v>
      </c>
      <c r="B34" s="110" t="s">
        <v>118</v>
      </c>
      <c r="C34" s="21"/>
      <c r="D34" s="49" t="s">
        <v>114</v>
      </c>
      <c r="E34" s="23"/>
      <c r="F34" s="49"/>
      <c r="G34" s="23" t="s">
        <v>53</v>
      </c>
      <c r="H34" s="93">
        <v>15</v>
      </c>
      <c r="I34" s="85">
        <f>+J33+1</f>
        <v>46004</v>
      </c>
      <c r="J34" s="85">
        <f t="shared" si="1"/>
        <v>46019</v>
      </c>
      <c r="K34" s="53" t="s">
        <v>119</v>
      </c>
    </row>
    <row r="35" spans="1:11" ht="38.25" customHeight="1" x14ac:dyDescent="0.25">
      <c r="A35" s="99">
        <v>6</v>
      </c>
      <c r="B35" s="110" t="s">
        <v>120</v>
      </c>
      <c r="C35" s="21"/>
      <c r="D35" s="49"/>
      <c r="E35" s="21"/>
      <c r="F35" s="49"/>
      <c r="G35" s="23"/>
      <c r="H35" s="96"/>
      <c r="I35" s="84"/>
      <c r="J35" s="85"/>
      <c r="K35" s="53"/>
    </row>
    <row r="36" spans="1:11" ht="38.25" customHeight="1" x14ac:dyDescent="0.25">
      <c r="A36" s="98" t="s">
        <v>121</v>
      </c>
      <c r="B36" s="110" t="s">
        <v>122</v>
      </c>
      <c r="C36" s="21"/>
      <c r="D36" s="49" t="s">
        <v>115</v>
      </c>
      <c r="E36" s="23" t="s">
        <v>123</v>
      </c>
      <c r="F36" s="49" t="s">
        <v>48</v>
      </c>
      <c r="G36" s="23"/>
      <c r="H36" s="96">
        <v>30</v>
      </c>
      <c r="I36" s="84">
        <f>+J34+1</f>
        <v>46020</v>
      </c>
      <c r="J36" s="85">
        <f t="shared" si="1"/>
        <v>46050</v>
      </c>
      <c r="K36" s="53" t="s">
        <v>124</v>
      </c>
    </row>
    <row r="37" spans="1:11" ht="38.25" customHeight="1" x14ac:dyDescent="0.25">
      <c r="A37" s="99" t="s">
        <v>125</v>
      </c>
      <c r="B37" s="110" t="s">
        <v>126</v>
      </c>
      <c r="C37" s="21"/>
      <c r="D37" s="49" t="s">
        <v>127</v>
      </c>
      <c r="E37" s="37"/>
      <c r="F37" s="49" t="s">
        <v>48</v>
      </c>
      <c r="G37" s="23"/>
      <c r="H37" s="96">
        <v>30</v>
      </c>
      <c r="I37" s="84">
        <f>+J36+1</f>
        <v>46051</v>
      </c>
      <c r="J37" s="85">
        <f t="shared" si="1"/>
        <v>46081</v>
      </c>
      <c r="K37" s="53" t="s">
        <v>128</v>
      </c>
    </row>
    <row r="38" spans="1:11" ht="38.25" customHeight="1" x14ac:dyDescent="0.25">
      <c r="A38" s="99" t="s">
        <v>129</v>
      </c>
      <c r="B38" s="110" t="s">
        <v>130</v>
      </c>
      <c r="C38" s="21"/>
      <c r="D38" s="49" t="s">
        <v>115</v>
      </c>
      <c r="E38" s="37"/>
      <c r="F38" s="49" t="s">
        <v>48</v>
      </c>
      <c r="G38" s="23"/>
      <c r="H38" s="96">
        <v>1</v>
      </c>
      <c r="I38" s="84">
        <f t="shared" ref="I38:I49" si="2">+J37+1</f>
        <v>46082</v>
      </c>
      <c r="J38" s="85">
        <f t="shared" si="1"/>
        <v>46083</v>
      </c>
      <c r="K38" s="53" t="s">
        <v>131</v>
      </c>
    </row>
    <row r="39" spans="1:11" ht="38.25" customHeight="1" x14ac:dyDescent="0.25">
      <c r="A39" s="99" t="s">
        <v>132</v>
      </c>
      <c r="B39" s="110" t="s">
        <v>133</v>
      </c>
      <c r="C39" s="21"/>
      <c r="D39" s="49" t="s">
        <v>115</v>
      </c>
      <c r="E39" s="37"/>
      <c r="F39" s="49" t="s">
        <v>48</v>
      </c>
      <c r="G39" s="23"/>
      <c r="H39" s="96">
        <v>5</v>
      </c>
      <c r="I39" s="84">
        <f t="shared" si="2"/>
        <v>46084</v>
      </c>
      <c r="J39" s="85">
        <f t="shared" si="1"/>
        <v>46089</v>
      </c>
      <c r="K39" s="53" t="s">
        <v>134</v>
      </c>
    </row>
    <row r="40" spans="1:11" ht="38.25" customHeight="1" x14ac:dyDescent="0.25">
      <c r="A40" s="99" t="s">
        <v>135</v>
      </c>
      <c r="B40" s="110" t="s">
        <v>136</v>
      </c>
      <c r="C40" s="21"/>
      <c r="D40" s="49" t="s">
        <v>48</v>
      </c>
      <c r="E40" s="37"/>
      <c r="F40" s="49"/>
      <c r="G40" s="23"/>
      <c r="H40" s="96">
        <v>5</v>
      </c>
      <c r="I40" s="84">
        <f t="shared" si="2"/>
        <v>46090</v>
      </c>
      <c r="J40" s="85">
        <f t="shared" si="1"/>
        <v>46095</v>
      </c>
      <c r="K40" s="53" t="s">
        <v>137</v>
      </c>
    </row>
    <row r="41" spans="1:11" ht="38.25" customHeight="1" x14ac:dyDescent="0.25">
      <c r="A41" s="99" t="s">
        <v>138</v>
      </c>
      <c r="B41" s="110" t="s">
        <v>139</v>
      </c>
      <c r="C41" s="21"/>
      <c r="D41" s="49" t="s">
        <v>48</v>
      </c>
      <c r="E41" s="37"/>
      <c r="F41" s="49"/>
      <c r="G41" s="23" t="s">
        <v>53</v>
      </c>
      <c r="H41" s="96">
        <v>5</v>
      </c>
      <c r="I41" s="84">
        <f t="shared" si="2"/>
        <v>46096</v>
      </c>
      <c r="J41" s="85">
        <f t="shared" si="1"/>
        <v>46101</v>
      </c>
      <c r="K41" s="53" t="s">
        <v>140</v>
      </c>
    </row>
    <row r="42" spans="1:11" ht="38.25" customHeight="1" x14ac:dyDescent="0.25">
      <c r="A42" s="99" t="s">
        <v>141</v>
      </c>
      <c r="B42" s="110" t="s">
        <v>142</v>
      </c>
      <c r="C42" s="21"/>
      <c r="D42" s="49" t="s">
        <v>115</v>
      </c>
      <c r="E42" s="21"/>
      <c r="F42" s="49" t="s">
        <v>48</v>
      </c>
      <c r="G42" s="23"/>
      <c r="H42" s="96">
        <v>1</v>
      </c>
      <c r="I42" s="84">
        <f t="shared" si="2"/>
        <v>46102</v>
      </c>
      <c r="J42" s="85">
        <f t="shared" si="1"/>
        <v>46103</v>
      </c>
      <c r="K42" s="53" t="s">
        <v>143</v>
      </c>
    </row>
    <row r="43" spans="1:11" ht="38.25" customHeight="1" x14ac:dyDescent="0.25">
      <c r="A43" s="99" t="s">
        <v>144</v>
      </c>
      <c r="B43" s="110" t="s">
        <v>145</v>
      </c>
      <c r="C43" s="21"/>
      <c r="D43" s="49" t="s">
        <v>115</v>
      </c>
      <c r="E43" s="23"/>
      <c r="F43" s="49" t="s">
        <v>48</v>
      </c>
      <c r="G43" s="23"/>
      <c r="H43" s="96">
        <v>5</v>
      </c>
      <c r="I43" s="84">
        <f t="shared" si="2"/>
        <v>46104</v>
      </c>
      <c r="J43" s="85">
        <f t="shared" si="1"/>
        <v>46109</v>
      </c>
      <c r="K43" s="53" t="s">
        <v>146</v>
      </c>
    </row>
    <row r="44" spans="1:11" ht="38.25" customHeight="1" x14ac:dyDescent="0.25">
      <c r="A44" s="21" t="s">
        <v>147</v>
      </c>
      <c r="B44" s="110" t="s">
        <v>148</v>
      </c>
      <c r="C44" s="21"/>
      <c r="D44" s="49" t="s">
        <v>115</v>
      </c>
      <c r="E44" s="49" t="s">
        <v>48</v>
      </c>
      <c r="F44" s="49"/>
      <c r="G44" s="23"/>
      <c r="H44" s="96">
        <v>5</v>
      </c>
      <c r="I44" s="84">
        <f t="shared" si="2"/>
        <v>46110</v>
      </c>
      <c r="J44" s="85">
        <f t="shared" si="1"/>
        <v>46115</v>
      </c>
      <c r="K44" s="53" t="s">
        <v>149</v>
      </c>
    </row>
    <row r="45" spans="1:11" ht="38.25" customHeight="1" x14ac:dyDescent="0.25">
      <c r="A45" s="99" t="s">
        <v>150</v>
      </c>
      <c r="B45" s="110" t="s">
        <v>151</v>
      </c>
      <c r="C45" s="21"/>
      <c r="D45" s="49" t="s">
        <v>48</v>
      </c>
      <c r="E45" s="23" t="s">
        <v>152</v>
      </c>
      <c r="F45" s="49"/>
      <c r="G45" s="23"/>
      <c r="H45" s="96">
        <v>5</v>
      </c>
      <c r="I45" s="84">
        <f t="shared" si="2"/>
        <v>46116</v>
      </c>
      <c r="J45" s="85">
        <f t="shared" si="1"/>
        <v>46121</v>
      </c>
      <c r="K45" s="53" t="s">
        <v>153</v>
      </c>
    </row>
    <row r="46" spans="1:11" ht="38.25" customHeight="1" x14ac:dyDescent="0.25">
      <c r="A46" s="99" t="s">
        <v>154</v>
      </c>
      <c r="B46" s="110" t="s">
        <v>155</v>
      </c>
      <c r="C46" s="21"/>
      <c r="D46" s="49" t="s">
        <v>48</v>
      </c>
      <c r="E46" s="23"/>
      <c r="F46" s="49"/>
      <c r="G46" s="23" t="s">
        <v>53</v>
      </c>
      <c r="H46" s="96">
        <v>5</v>
      </c>
      <c r="I46" s="84">
        <f t="shared" si="2"/>
        <v>46122</v>
      </c>
      <c r="J46" s="85">
        <f t="shared" si="1"/>
        <v>46127</v>
      </c>
      <c r="K46" s="53" t="s">
        <v>149</v>
      </c>
    </row>
    <row r="47" spans="1:11" ht="38.25" customHeight="1" x14ac:dyDescent="0.25">
      <c r="A47" s="100" t="s">
        <v>156</v>
      </c>
      <c r="B47" s="110" t="s">
        <v>157</v>
      </c>
      <c r="C47" s="21"/>
      <c r="D47" s="49" t="s">
        <v>115</v>
      </c>
      <c r="E47" s="23"/>
      <c r="F47" s="49"/>
      <c r="G47" s="23"/>
      <c r="H47" s="96">
        <v>1</v>
      </c>
      <c r="I47" s="84">
        <f t="shared" si="2"/>
        <v>46128</v>
      </c>
      <c r="J47" s="85">
        <f t="shared" si="1"/>
        <v>46129</v>
      </c>
      <c r="K47" s="53" t="s">
        <v>158</v>
      </c>
    </row>
    <row r="48" spans="1:11" ht="38.25" customHeight="1" x14ac:dyDescent="0.25">
      <c r="A48" s="100">
        <v>7</v>
      </c>
      <c r="B48" s="110" t="s">
        <v>159</v>
      </c>
      <c r="C48" s="21"/>
      <c r="D48" s="49" t="s">
        <v>115</v>
      </c>
      <c r="E48" s="21" t="s">
        <v>160</v>
      </c>
      <c r="F48" s="49" t="s">
        <v>161</v>
      </c>
      <c r="G48" s="23"/>
      <c r="H48" s="96">
        <v>10</v>
      </c>
      <c r="I48" s="84">
        <f t="shared" si="2"/>
        <v>46130</v>
      </c>
      <c r="J48" s="85">
        <f t="shared" si="1"/>
        <v>46140</v>
      </c>
      <c r="K48" s="53" t="s">
        <v>162</v>
      </c>
    </row>
    <row r="49" spans="1:11" ht="38.25" customHeight="1" x14ac:dyDescent="0.25">
      <c r="A49" s="101">
        <v>8</v>
      </c>
      <c r="B49" s="116" t="s">
        <v>163</v>
      </c>
      <c r="C49" s="38"/>
      <c r="D49" s="91" t="s">
        <v>115</v>
      </c>
      <c r="E49" s="38" t="s">
        <v>160</v>
      </c>
      <c r="F49" s="91" t="s">
        <v>161</v>
      </c>
      <c r="G49" s="39"/>
      <c r="H49" s="102">
        <v>5</v>
      </c>
      <c r="I49" s="86">
        <f t="shared" si="2"/>
        <v>46141</v>
      </c>
      <c r="J49" s="87">
        <f t="shared" si="1"/>
        <v>46146</v>
      </c>
      <c r="K49" s="90" t="s">
        <v>164</v>
      </c>
    </row>
  </sheetData>
  <mergeCells count="13">
    <mergeCell ref="K5:K6"/>
    <mergeCell ref="B12:K12"/>
    <mergeCell ref="B27:F27"/>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headerFooter differentFirst="1">
    <oddFooter>&amp;C&amp;N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70" zoomScaleNormal="70" zoomScaleSheetLayoutView="40" workbookViewId="0">
      <pane xSplit="2" ySplit="7" topLeftCell="C68" activePane="bottomRight" state="frozen"/>
      <selection pane="topRight" activeCell="D1" sqref="D1"/>
      <selection pane="bottomLeft" activeCell="A11" sqref="A11"/>
      <selection pane="bottomRight" activeCell="B57" sqref="B57:G57"/>
    </sheetView>
  </sheetViews>
  <sheetFormatPr defaultColWidth="9" defaultRowHeight="20.25" x14ac:dyDescent="0.3"/>
  <cols>
    <col min="1" max="1" width="5.42578125" style="69" customWidth="1"/>
    <col min="2" max="2" width="34.140625" style="117" customWidth="1"/>
    <col min="3" max="3" width="7.140625" style="41" customWidth="1"/>
    <col min="4" max="4" width="13.5703125" style="7" customWidth="1"/>
    <col min="5" max="5" width="12.5703125" style="7" customWidth="1"/>
    <col min="6" max="6" width="10.85546875" style="7" customWidth="1"/>
    <col min="7" max="7" width="10.42578125" style="7" customWidth="1"/>
    <col min="8" max="8" width="11.5703125" style="14" customWidth="1"/>
    <col min="9" max="9" width="13" style="70" bestFit="1" customWidth="1"/>
    <col min="10" max="10" width="13" style="71" bestFit="1" customWidth="1"/>
    <col min="11" max="11" width="60.85546875" style="72" customWidth="1"/>
    <col min="12" max="12" width="37.28515625" style="72" customWidth="1"/>
    <col min="13" max="16384" width="9" style="41"/>
  </cols>
  <sheetData>
    <row r="1" spans="1:12" s="1" customFormat="1" ht="20.25" customHeight="1" x14ac:dyDescent="0.3">
      <c r="A1" s="214" t="s">
        <v>318</v>
      </c>
      <c r="B1" s="214"/>
      <c r="C1" s="214"/>
      <c r="D1" s="214"/>
      <c r="E1" s="214"/>
      <c r="F1" s="214"/>
      <c r="G1" s="214"/>
      <c r="H1" s="214"/>
      <c r="I1" s="214"/>
      <c r="J1" s="214"/>
      <c r="K1" s="214"/>
      <c r="L1" s="214"/>
    </row>
    <row r="2" spans="1:12" ht="8.25" customHeight="1" x14ac:dyDescent="0.25">
      <c r="A2" s="231" t="s">
        <v>165</v>
      </c>
      <c r="B2" s="231"/>
      <c r="C2" s="231"/>
      <c r="D2" s="231"/>
      <c r="E2" s="231"/>
      <c r="F2" s="231"/>
      <c r="G2" s="231"/>
      <c r="H2" s="231"/>
      <c r="I2" s="231"/>
      <c r="J2" s="231"/>
      <c r="K2" s="231"/>
      <c r="L2" s="231"/>
    </row>
    <row r="3" spans="1:12" ht="18" customHeight="1" x14ac:dyDescent="0.25">
      <c r="A3" s="231"/>
      <c r="B3" s="231"/>
      <c r="C3" s="231"/>
      <c r="D3" s="231"/>
      <c r="E3" s="231"/>
      <c r="F3" s="231"/>
      <c r="G3" s="231"/>
      <c r="H3" s="231"/>
      <c r="I3" s="231"/>
      <c r="J3" s="231"/>
      <c r="K3" s="231"/>
      <c r="L3" s="231"/>
    </row>
    <row r="4" spans="1:12" ht="60" customHeight="1" x14ac:dyDescent="0.3">
      <c r="A4" s="232" t="s">
        <v>166</v>
      </c>
      <c r="B4" s="233"/>
      <c r="C4" s="233"/>
      <c r="D4" s="233"/>
      <c r="E4" s="233"/>
      <c r="F4" s="233"/>
      <c r="G4" s="233"/>
      <c r="H4" s="233"/>
      <c r="I4" s="233"/>
      <c r="J4" s="233"/>
      <c r="K4" s="233"/>
      <c r="L4" s="233"/>
    </row>
    <row r="5" spans="1:12" ht="18" customHeight="1" x14ac:dyDescent="0.25">
      <c r="A5" s="217"/>
      <c r="B5" s="217"/>
      <c r="C5" s="217"/>
      <c r="D5" s="217"/>
      <c r="E5" s="217"/>
      <c r="F5" s="217"/>
      <c r="G5" s="217"/>
      <c r="H5" s="217"/>
      <c r="I5" s="217"/>
      <c r="J5" s="217"/>
      <c r="K5" s="41"/>
      <c r="L5" s="41"/>
    </row>
    <row r="6" spans="1:12" ht="15.75" x14ac:dyDescent="0.25">
      <c r="A6" s="227" t="s">
        <v>2</v>
      </c>
      <c r="B6" s="235" t="s">
        <v>34</v>
      </c>
      <c r="C6" s="227" t="s">
        <v>35</v>
      </c>
      <c r="D6" s="227" t="s">
        <v>36</v>
      </c>
      <c r="E6" s="227"/>
      <c r="F6" s="227"/>
      <c r="G6" s="227" t="s">
        <v>37</v>
      </c>
      <c r="H6" s="234" t="s">
        <v>38</v>
      </c>
      <c r="I6" s="234"/>
      <c r="J6" s="234"/>
      <c r="K6" s="227" t="s">
        <v>305</v>
      </c>
      <c r="L6" s="227" t="s">
        <v>14</v>
      </c>
    </row>
    <row r="7" spans="1:12" ht="40.9" customHeight="1" x14ac:dyDescent="0.25">
      <c r="A7" s="227"/>
      <c r="B7" s="235"/>
      <c r="C7" s="227"/>
      <c r="D7" s="42" t="s">
        <v>40</v>
      </c>
      <c r="E7" s="42" t="s">
        <v>41</v>
      </c>
      <c r="F7" s="42" t="s">
        <v>42</v>
      </c>
      <c r="G7" s="227"/>
      <c r="H7" s="139" t="s">
        <v>38</v>
      </c>
      <c r="I7" s="44" t="s">
        <v>167</v>
      </c>
      <c r="J7" s="44" t="s">
        <v>168</v>
      </c>
      <c r="K7" s="227"/>
      <c r="L7" s="227"/>
    </row>
    <row r="8" spans="1:12" s="48" customFormat="1" ht="29.45" customHeight="1" x14ac:dyDescent="0.3">
      <c r="A8" s="137" t="s">
        <v>169</v>
      </c>
      <c r="B8" s="228" t="s">
        <v>306</v>
      </c>
      <c r="C8" s="228"/>
      <c r="D8" s="228"/>
      <c r="E8" s="228"/>
      <c r="F8" s="228"/>
      <c r="G8" s="228"/>
      <c r="H8" s="81"/>
      <c r="I8" s="141"/>
      <c r="J8" s="141"/>
      <c r="K8" s="140"/>
      <c r="L8" s="140"/>
    </row>
    <row r="9" spans="1:12" ht="101.25" customHeight="1" x14ac:dyDescent="0.25">
      <c r="A9" s="142">
        <v>1</v>
      </c>
      <c r="B9" s="143" t="s">
        <v>171</v>
      </c>
      <c r="C9" s="144"/>
      <c r="D9" s="145" t="s">
        <v>321</v>
      </c>
      <c r="E9" s="145" t="s">
        <v>172</v>
      </c>
      <c r="F9" s="145" t="s">
        <v>173</v>
      </c>
      <c r="G9" s="145"/>
      <c r="H9" s="145">
        <v>15</v>
      </c>
      <c r="I9" s="146">
        <v>45748</v>
      </c>
      <c r="J9" s="147">
        <f t="shared" ref="J9:J31" si="0">IFERROR(DATE(YEAR(I9),MONTH(I9),DAY(I9))+H9,"0")</f>
        <v>45763</v>
      </c>
      <c r="K9" s="148" t="s">
        <v>307</v>
      </c>
      <c r="L9" s="149"/>
    </row>
    <row r="10" spans="1:12" ht="105.75" customHeight="1" x14ac:dyDescent="0.25">
      <c r="A10" s="142">
        <v>2</v>
      </c>
      <c r="B10" s="143" t="s">
        <v>174</v>
      </c>
      <c r="C10" s="144"/>
      <c r="D10" s="150" t="s">
        <v>321</v>
      </c>
      <c r="E10" s="145" t="s">
        <v>127</v>
      </c>
      <c r="F10" s="145" t="s">
        <v>172</v>
      </c>
      <c r="G10" s="145"/>
      <c r="H10" s="145">
        <v>15</v>
      </c>
      <c r="I10" s="146">
        <f>+J9+1</f>
        <v>45764</v>
      </c>
      <c r="J10" s="147">
        <f t="shared" si="0"/>
        <v>45779</v>
      </c>
      <c r="K10" s="148"/>
      <c r="L10" s="148"/>
    </row>
    <row r="11" spans="1:12" ht="138" customHeight="1" x14ac:dyDescent="0.25">
      <c r="A11" s="142">
        <v>3</v>
      </c>
      <c r="B11" s="143" t="s">
        <v>175</v>
      </c>
      <c r="C11" s="144"/>
      <c r="D11" s="150" t="s">
        <v>321</v>
      </c>
      <c r="E11" s="145" t="s">
        <v>127</v>
      </c>
      <c r="F11" s="145" t="s">
        <v>172</v>
      </c>
      <c r="G11" s="145" t="s">
        <v>322</v>
      </c>
      <c r="H11" s="145">
        <v>15</v>
      </c>
      <c r="I11" s="146">
        <f t="shared" ref="I11:I16" si="1">+J10+1</f>
        <v>45780</v>
      </c>
      <c r="J11" s="147">
        <f t="shared" si="0"/>
        <v>45795</v>
      </c>
      <c r="K11" s="148"/>
      <c r="L11" s="148"/>
    </row>
    <row r="12" spans="1:12" ht="98.25" customHeight="1" x14ac:dyDescent="0.25">
      <c r="A12" s="142">
        <v>4</v>
      </c>
      <c r="B12" s="143" t="s">
        <v>176</v>
      </c>
      <c r="C12" s="144"/>
      <c r="D12" s="150" t="s">
        <v>321</v>
      </c>
      <c r="E12" s="145" t="s">
        <v>127</v>
      </c>
      <c r="F12" s="145" t="s">
        <v>172</v>
      </c>
      <c r="G12" s="145" t="s">
        <v>322</v>
      </c>
      <c r="H12" s="145">
        <v>15</v>
      </c>
      <c r="I12" s="146">
        <f t="shared" si="1"/>
        <v>45796</v>
      </c>
      <c r="J12" s="147">
        <f t="shared" si="0"/>
        <v>45811</v>
      </c>
      <c r="K12" s="148"/>
      <c r="L12" s="148"/>
    </row>
    <row r="13" spans="1:12" ht="103.5" customHeight="1" x14ac:dyDescent="0.25">
      <c r="A13" s="142">
        <v>5</v>
      </c>
      <c r="B13" s="143" t="s">
        <v>177</v>
      </c>
      <c r="C13" s="144"/>
      <c r="D13" s="145" t="s">
        <v>127</v>
      </c>
      <c r="E13" s="145" t="s">
        <v>172</v>
      </c>
      <c r="F13" s="145" t="s">
        <v>321</v>
      </c>
      <c r="G13" s="145"/>
      <c r="H13" s="151">
        <v>60</v>
      </c>
      <c r="I13" s="152">
        <f t="shared" si="1"/>
        <v>45812</v>
      </c>
      <c r="J13" s="44">
        <f t="shared" si="0"/>
        <v>45872</v>
      </c>
      <c r="K13" s="148"/>
      <c r="L13" s="148"/>
    </row>
    <row r="14" spans="1:12" ht="99" customHeight="1" x14ac:dyDescent="0.25">
      <c r="A14" s="142">
        <v>6</v>
      </c>
      <c r="B14" s="143" t="s">
        <v>178</v>
      </c>
      <c r="C14" s="144"/>
      <c r="D14" s="145" t="s">
        <v>321</v>
      </c>
      <c r="E14" s="145" t="s">
        <v>127</v>
      </c>
      <c r="F14" s="145" t="s">
        <v>172</v>
      </c>
      <c r="G14" s="145"/>
      <c r="H14" s="145">
        <v>30</v>
      </c>
      <c r="I14" s="146">
        <f t="shared" si="1"/>
        <v>45873</v>
      </c>
      <c r="J14" s="147">
        <f t="shared" si="0"/>
        <v>45903</v>
      </c>
      <c r="K14" s="148"/>
      <c r="L14" s="148"/>
    </row>
    <row r="15" spans="1:12" ht="80.25" customHeight="1" x14ac:dyDescent="0.25">
      <c r="A15" s="142">
        <v>7</v>
      </c>
      <c r="B15" s="143" t="s">
        <v>179</v>
      </c>
      <c r="C15" s="144"/>
      <c r="D15" s="145" t="s">
        <v>321</v>
      </c>
      <c r="E15" s="145" t="s">
        <v>127</v>
      </c>
      <c r="F15" s="145" t="s">
        <v>172</v>
      </c>
      <c r="G15" s="145" t="s">
        <v>322</v>
      </c>
      <c r="H15" s="145">
        <v>30</v>
      </c>
      <c r="I15" s="146">
        <f t="shared" si="1"/>
        <v>45904</v>
      </c>
      <c r="J15" s="147">
        <f t="shared" si="0"/>
        <v>45934</v>
      </c>
      <c r="K15" s="148"/>
      <c r="L15" s="148"/>
    </row>
    <row r="16" spans="1:12" ht="66.75" customHeight="1" x14ac:dyDescent="0.25">
      <c r="A16" s="142">
        <v>8</v>
      </c>
      <c r="B16" s="143" t="s">
        <v>180</v>
      </c>
      <c r="C16" s="144"/>
      <c r="D16" s="145" t="s">
        <v>322</v>
      </c>
      <c r="E16" s="145" t="s">
        <v>127</v>
      </c>
      <c r="F16" s="145" t="s">
        <v>172</v>
      </c>
      <c r="G16" s="145"/>
      <c r="H16" s="145">
        <v>1</v>
      </c>
      <c r="I16" s="146">
        <f t="shared" si="1"/>
        <v>45935</v>
      </c>
      <c r="J16" s="147">
        <f t="shared" si="0"/>
        <v>45936</v>
      </c>
      <c r="K16" s="148"/>
      <c r="L16" s="148"/>
    </row>
    <row r="17" spans="1:12" x14ac:dyDescent="0.25">
      <c r="A17" s="153" t="s">
        <v>181</v>
      </c>
      <c r="B17" s="230" t="s">
        <v>182</v>
      </c>
      <c r="C17" s="230"/>
      <c r="D17" s="230"/>
      <c r="E17" s="230"/>
      <c r="F17" s="230"/>
      <c r="G17" s="230"/>
      <c r="H17" s="154"/>
      <c r="I17" s="155"/>
      <c r="J17" s="156"/>
      <c r="K17" s="148"/>
      <c r="L17" s="148"/>
    </row>
    <row r="18" spans="1:12" x14ac:dyDescent="0.25">
      <c r="A18" s="15" t="s">
        <v>45</v>
      </c>
      <c r="B18" s="230" t="s">
        <v>183</v>
      </c>
      <c r="C18" s="230"/>
      <c r="D18" s="230"/>
      <c r="E18" s="230"/>
      <c r="F18" s="230"/>
      <c r="G18" s="230"/>
      <c r="H18" s="154"/>
      <c r="I18" s="155"/>
      <c r="J18" s="156"/>
      <c r="K18" s="148"/>
      <c r="L18" s="148"/>
    </row>
    <row r="19" spans="1:12" x14ac:dyDescent="0.25">
      <c r="A19" s="15">
        <v>1</v>
      </c>
      <c r="B19" s="230" t="s">
        <v>184</v>
      </c>
      <c r="C19" s="230"/>
      <c r="D19" s="230"/>
      <c r="E19" s="230"/>
      <c r="F19" s="230"/>
      <c r="G19" s="230"/>
      <c r="H19" s="154"/>
      <c r="I19" s="155"/>
      <c r="J19" s="156"/>
      <c r="K19" s="148"/>
      <c r="L19" s="148"/>
    </row>
    <row r="20" spans="1:12" ht="297" x14ac:dyDescent="0.25">
      <c r="A20" s="142" t="s">
        <v>185</v>
      </c>
      <c r="B20" s="143" t="s">
        <v>186</v>
      </c>
      <c r="C20" s="144"/>
      <c r="D20" s="145" t="s">
        <v>323</v>
      </c>
      <c r="E20" s="145" t="s">
        <v>324</v>
      </c>
      <c r="F20" s="145" t="s">
        <v>51</v>
      </c>
      <c r="G20" s="82" t="s">
        <v>322</v>
      </c>
      <c r="H20" s="151">
        <v>10</v>
      </c>
      <c r="I20" s="146">
        <f>+J16+1</f>
        <v>45937</v>
      </c>
      <c r="J20" s="147">
        <f t="shared" si="0"/>
        <v>45947</v>
      </c>
      <c r="K20" s="138" t="s">
        <v>309</v>
      </c>
      <c r="L20" s="138" t="s">
        <v>188</v>
      </c>
    </row>
    <row r="21" spans="1:12" ht="150" x14ac:dyDescent="0.25">
      <c r="A21" s="142" t="s">
        <v>189</v>
      </c>
      <c r="B21" s="143" t="s">
        <v>190</v>
      </c>
      <c r="C21" s="144"/>
      <c r="D21" s="157" t="s">
        <v>323</v>
      </c>
      <c r="E21" s="157"/>
      <c r="F21" s="145" t="s">
        <v>191</v>
      </c>
      <c r="G21" s="157"/>
      <c r="H21" s="158">
        <v>10</v>
      </c>
      <c r="I21" s="159">
        <f>+J20+1</f>
        <v>45948</v>
      </c>
      <c r="J21" s="159">
        <f t="shared" si="0"/>
        <v>45958</v>
      </c>
      <c r="K21" s="160" t="s">
        <v>192</v>
      </c>
      <c r="L21" s="138" t="s">
        <v>193</v>
      </c>
    </row>
    <row r="22" spans="1:12" ht="40.5" x14ac:dyDescent="0.25">
      <c r="A22" s="142" t="s">
        <v>194</v>
      </c>
      <c r="B22" s="143" t="s">
        <v>195</v>
      </c>
      <c r="C22" s="144"/>
      <c r="D22" s="157" t="s">
        <v>323</v>
      </c>
      <c r="E22" s="157"/>
      <c r="F22" s="150"/>
      <c r="G22" s="157"/>
      <c r="H22" s="158">
        <v>10</v>
      </c>
      <c r="I22" s="159">
        <f>+J21+1</f>
        <v>45959</v>
      </c>
      <c r="J22" s="159">
        <f t="shared" si="0"/>
        <v>45969</v>
      </c>
      <c r="K22" s="160"/>
      <c r="L22" s="160"/>
    </row>
    <row r="23" spans="1:12" ht="82.5" x14ac:dyDescent="0.25">
      <c r="A23" s="142" t="s">
        <v>196</v>
      </c>
      <c r="B23" s="143" t="s">
        <v>197</v>
      </c>
      <c r="C23" s="144"/>
      <c r="D23" s="157" t="s">
        <v>323</v>
      </c>
      <c r="E23" s="157" t="s">
        <v>198</v>
      </c>
      <c r="F23" s="157" t="s">
        <v>199</v>
      </c>
      <c r="G23" s="157" t="s">
        <v>322</v>
      </c>
      <c r="H23" s="158">
        <v>10</v>
      </c>
      <c r="I23" s="159">
        <f>+J22+1</f>
        <v>45970</v>
      </c>
      <c r="J23" s="159">
        <f t="shared" si="0"/>
        <v>45980</v>
      </c>
      <c r="K23" s="161" t="s">
        <v>310</v>
      </c>
      <c r="L23" s="160" t="s">
        <v>200</v>
      </c>
    </row>
    <row r="24" spans="1:12" x14ac:dyDescent="0.25">
      <c r="A24" s="15">
        <v>2</v>
      </c>
      <c r="B24" s="230" t="s">
        <v>201</v>
      </c>
      <c r="C24" s="230"/>
      <c r="D24" s="230"/>
      <c r="E24" s="230"/>
      <c r="F24" s="230"/>
      <c r="G24" s="230"/>
      <c r="H24" s="154"/>
      <c r="I24" s="155"/>
      <c r="J24" s="156"/>
      <c r="K24" s="148"/>
      <c r="L24" s="148"/>
    </row>
    <row r="25" spans="1:12" ht="187.5" x14ac:dyDescent="0.25">
      <c r="A25" s="142" t="s">
        <v>71</v>
      </c>
      <c r="B25" s="143" t="s">
        <v>202</v>
      </c>
      <c r="C25" s="144"/>
      <c r="D25" s="157" t="s">
        <v>323</v>
      </c>
      <c r="E25" s="157"/>
      <c r="F25" s="150" t="s">
        <v>203</v>
      </c>
      <c r="G25" s="162"/>
      <c r="H25" s="163">
        <v>20</v>
      </c>
      <c r="I25" s="155">
        <f>+J23+1</f>
        <v>45981</v>
      </c>
      <c r="J25" s="156">
        <f t="shared" si="0"/>
        <v>46001</v>
      </c>
      <c r="K25" s="148" t="s">
        <v>204</v>
      </c>
      <c r="L25" s="148" t="s">
        <v>205</v>
      </c>
    </row>
    <row r="26" spans="1:12" ht="182.25" customHeight="1" x14ac:dyDescent="0.25">
      <c r="A26" s="142" t="s">
        <v>75</v>
      </c>
      <c r="B26" s="143" t="s">
        <v>206</v>
      </c>
      <c r="C26" s="144"/>
      <c r="D26" s="145" t="s">
        <v>324</v>
      </c>
      <c r="E26" s="145" t="s">
        <v>207</v>
      </c>
      <c r="F26" s="145" t="s">
        <v>208</v>
      </c>
      <c r="G26" s="145" t="s">
        <v>322</v>
      </c>
      <c r="H26" s="151">
        <v>10</v>
      </c>
      <c r="I26" s="146">
        <f>+J25+1</f>
        <v>46002</v>
      </c>
      <c r="J26" s="147">
        <f t="shared" si="0"/>
        <v>46012</v>
      </c>
      <c r="K26" s="148" t="s">
        <v>209</v>
      </c>
      <c r="L26" s="148"/>
    </row>
    <row r="27" spans="1:12" ht="191.25" customHeight="1" x14ac:dyDescent="0.25">
      <c r="A27" s="142" t="s">
        <v>79</v>
      </c>
      <c r="B27" s="143" t="s">
        <v>210</v>
      </c>
      <c r="C27" s="144"/>
      <c r="D27" s="145" t="s">
        <v>322</v>
      </c>
      <c r="E27" s="145"/>
      <c r="F27" s="145"/>
      <c r="G27" s="82"/>
      <c r="H27" s="145">
        <v>10</v>
      </c>
      <c r="I27" s="146">
        <f t="shared" ref="I27:I31" si="2">+J26+1</f>
        <v>46013</v>
      </c>
      <c r="J27" s="147">
        <f t="shared" si="0"/>
        <v>46023</v>
      </c>
      <c r="K27" s="148" t="s">
        <v>209</v>
      </c>
      <c r="L27" s="148"/>
    </row>
    <row r="28" spans="1:12" ht="191.25" customHeight="1" x14ac:dyDescent="0.25">
      <c r="A28" s="142" t="s">
        <v>211</v>
      </c>
      <c r="B28" s="143" t="s">
        <v>212</v>
      </c>
      <c r="C28" s="144"/>
      <c r="D28" s="145" t="s">
        <v>323</v>
      </c>
      <c r="E28" s="145" t="s">
        <v>213</v>
      </c>
      <c r="F28" s="145"/>
      <c r="G28" s="145"/>
      <c r="H28" s="145">
        <v>10</v>
      </c>
      <c r="I28" s="146">
        <f t="shared" si="2"/>
        <v>46024</v>
      </c>
      <c r="J28" s="147">
        <f t="shared" si="0"/>
        <v>46034</v>
      </c>
      <c r="K28" s="148" t="s">
        <v>214</v>
      </c>
      <c r="L28" s="148"/>
    </row>
    <row r="29" spans="1:12" ht="168.75" x14ac:dyDescent="0.25">
      <c r="A29" s="142" t="s">
        <v>215</v>
      </c>
      <c r="B29" s="143" t="s">
        <v>216</v>
      </c>
      <c r="C29" s="144"/>
      <c r="D29" s="157" t="s">
        <v>323</v>
      </c>
      <c r="E29" s="157" t="s">
        <v>213</v>
      </c>
      <c r="F29" s="157"/>
      <c r="G29" s="157"/>
      <c r="H29" s="154">
        <v>3</v>
      </c>
      <c r="I29" s="155">
        <f t="shared" si="2"/>
        <v>46035</v>
      </c>
      <c r="J29" s="156">
        <f t="shared" si="0"/>
        <v>46038</v>
      </c>
      <c r="K29" s="148" t="s">
        <v>217</v>
      </c>
      <c r="L29" s="148"/>
    </row>
    <row r="30" spans="1:12" ht="409.5" customHeight="1" x14ac:dyDescent="0.25">
      <c r="A30" s="142" t="s">
        <v>218</v>
      </c>
      <c r="B30" s="143" t="s">
        <v>219</v>
      </c>
      <c r="C30" s="144"/>
      <c r="D30" s="145" t="s">
        <v>213</v>
      </c>
      <c r="E30" s="145"/>
      <c r="F30" s="145"/>
      <c r="G30" s="145"/>
      <c r="H30" s="145">
        <v>5</v>
      </c>
      <c r="I30" s="146">
        <f t="shared" si="2"/>
        <v>46039</v>
      </c>
      <c r="J30" s="147">
        <f t="shared" si="0"/>
        <v>46044</v>
      </c>
      <c r="K30" s="80" t="s">
        <v>220</v>
      </c>
      <c r="L30" s="161" t="s">
        <v>221</v>
      </c>
    </row>
    <row r="31" spans="1:12" ht="409.6" customHeight="1" x14ac:dyDescent="0.25">
      <c r="A31" s="142" t="s">
        <v>222</v>
      </c>
      <c r="B31" s="143" t="s">
        <v>223</v>
      </c>
      <c r="C31" s="144"/>
      <c r="D31" s="157" t="s">
        <v>213</v>
      </c>
      <c r="E31" s="157"/>
      <c r="F31" s="157"/>
      <c r="G31" s="157"/>
      <c r="H31" s="154">
        <v>30</v>
      </c>
      <c r="I31" s="155">
        <f t="shared" si="2"/>
        <v>46045</v>
      </c>
      <c r="J31" s="156">
        <f t="shared" si="0"/>
        <v>46075</v>
      </c>
      <c r="K31" s="161" t="s">
        <v>224</v>
      </c>
      <c r="L31" s="80" t="s">
        <v>225</v>
      </c>
    </row>
    <row r="32" spans="1:12" ht="204" customHeight="1" x14ac:dyDescent="0.25">
      <c r="A32" s="142" t="s">
        <v>83</v>
      </c>
      <c r="B32" s="143" t="s">
        <v>226</v>
      </c>
      <c r="C32" s="144"/>
      <c r="D32" s="145" t="s">
        <v>227</v>
      </c>
      <c r="E32" s="145" t="s">
        <v>213</v>
      </c>
      <c r="F32" s="145"/>
      <c r="G32" s="145"/>
      <c r="H32" s="154"/>
      <c r="I32" s="155"/>
      <c r="J32" s="156"/>
      <c r="K32" s="148" t="s">
        <v>228</v>
      </c>
      <c r="L32" s="148"/>
    </row>
    <row r="33" spans="1:12" ht="364.5" customHeight="1" x14ac:dyDescent="0.25">
      <c r="A33" s="142" t="s">
        <v>83</v>
      </c>
      <c r="B33" s="143" t="s">
        <v>229</v>
      </c>
      <c r="C33" s="144"/>
      <c r="D33" s="145" t="s">
        <v>213</v>
      </c>
      <c r="E33" s="145"/>
      <c r="F33" s="145"/>
      <c r="G33" s="145"/>
      <c r="H33" s="154"/>
      <c r="I33" s="155"/>
      <c r="J33" s="156"/>
      <c r="K33" s="164" t="s">
        <v>230</v>
      </c>
      <c r="L33" s="138" t="s">
        <v>231</v>
      </c>
    </row>
    <row r="34" spans="1:12" ht="225" x14ac:dyDescent="0.25">
      <c r="A34" s="142" t="s">
        <v>83</v>
      </c>
      <c r="B34" s="143" t="s">
        <v>232</v>
      </c>
      <c r="C34" s="144"/>
      <c r="D34" s="157" t="s">
        <v>227</v>
      </c>
      <c r="E34" s="157" t="s">
        <v>213</v>
      </c>
      <c r="F34" s="157" t="s">
        <v>233</v>
      </c>
      <c r="G34" s="157"/>
      <c r="H34" s="154"/>
      <c r="I34" s="155"/>
      <c r="J34" s="156"/>
      <c r="K34" s="148" t="s">
        <v>234</v>
      </c>
      <c r="L34" s="80"/>
    </row>
    <row r="35" spans="1:12" ht="393.75" x14ac:dyDescent="0.25">
      <c r="A35" s="142" t="s">
        <v>235</v>
      </c>
      <c r="B35" s="165" t="s">
        <v>236</v>
      </c>
      <c r="C35" s="144"/>
      <c r="D35" s="145" t="s">
        <v>213</v>
      </c>
      <c r="E35" s="145" t="s">
        <v>227</v>
      </c>
      <c r="F35" s="145" t="s">
        <v>325</v>
      </c>
      <c r="G35" s="145"/>
      <c r="H35" s="145">
        <v>1</v>
      </c>
      <c r="I35" s="146">
        <f>+J31+1</f>
        <v>46076</v>
      </c>
      <c r="J35" s="147">
        <f>IFERROR(DATE(YEAR(I35),MONTH(I35),DAY(I35))+H35,"0")</f>
        <v>46077</v>
      </c>
      <c r="K35" s="148" t="s">
        <v>237</v>
      </c>
      <c r="L35" s="148"/>
    </row>
    <row r="36" spans="1:12" x14ac:dyDescent="0.25">
      <c r="A36" s="15">
        <v>3</v>
      </c>
      <c r="B36" s="230" t="s">
        <v>238</v>
      </c>
      <c r="C36" s="230"/>
      <c r="D36" s="230"/>
      <c r="E36" s="230"/>
      <c r="F36" s="230"/>
      <c r="G36" s="150"/>
      <c r="H36" s="154"/>
      <c r="I36" s="155"/>
      <c r="J36" s="156"/>
      <c r="K36" s="148"/>
      <c r="L36" s="148"/>
    </row>
    <row r="37" spans="1:12" ht="204.75" x14ac:dyDescent="0.25">
      <c r="A37" s="142" t="s">
        <v>239</v>
      </c>
      <c r="B37" s="143" t="s">
        <v>240</v>
      </c>
      <c r="C37" s="144"/>
      <c r="D37" s="162" t="s">
        <v>322</v>
      </c>
      <c r="E37" s="157"/>
      <c r="F37" s="157"/>
      <c r="G37" s="157"/>
      <c r="H37" s="157">
        <v>5</v>
      </c>
      <c r="I37" s="159">
        <f>+J35+1</f>
        <v>46078</v>
      </c>
      <c r="J37" s="159">
        <f t="shared" ref="J37:J43" si="3">IFERROR(DATE(YEAR(I37),MONTH(I37),DAY(I37))+H37,"0")</f>
        <v>46083</v>
      </c>
      <c r="K37" s="166" t="s">
        <v>241</v>
      </c>
      <c r="L37" s="148"/>
    </row>
    <row r="38" spans="1:12" ht="168.75" x14ac:dyDescent="0.25">
      <c r="A38" s="142" t="s">
        <v>242</v>
      </c>
      <c r="B38" s="143" t="s">
        <v>243</v>
      </c>
      <c r="C38" s="144"/>
      <c r="D38" s="82" t="s">
        <v>244</v>
      </c>
      <c r="E38" s="145" t="s">
        <v>245</v>
      </c>
      <c r="F38" s="145"/>
      <c r="G38" s="145"/>
      <c r="H38" s="145">
        <v>5</v>
      </c>
      <c r="I38" s="147">
        <f>+J37+1</f>
        <v>46084</v>
      </c>
      <c r="J38" s="147">
        <f t="shared" si="3"/>
        <v>46089</v>
      </c>
      <c r="K38" s="167" t="s">
        <v>246</v>
      </c>
      <c r="L38" s="148"/>
    </row>
    <row r="39" spans="1:12" ht="93.75" x14ac:dyDescent="0.25">
      <c r="A39" s="142" t="s">
        <v>247</v>
      </c>
      <c r="B39" s="143" t="s">
        <v>248</v>
      </c>
      <c r="C39" s="144"/>
      <c r="D39" s="145" t="s">
        <v>245</v>
      </c>
      <c r="E39" s="145"/>
      <c r="F39" s="145"/>
      <c r="G39" s="145"/>
      <c r="H39" s="145">
        <v>90</v>
      </c>
      <c r="I39" s="147">
        <f t="shared" ref="I39:I42" si="4">+J38+1</f>
        <v>46090</v>
      </c>
      <c r="J39" s="147">
        <f t="shared" si="3"/>
        <v>46180</v>
      </c>
      <c r="K39" s="167" t="s">
        <v>249</v>
      </c>
      <c r="L39" s="148" t="s">
        <v>250</v>
      </c>
    </row>
    <row r="40" spans="1:12" ht="112.5" x14ac:dyDescent="0.25">
      <c r="A40" s="142" t="s">
        <v>251</v>
      </c>
      <c r="B40" s="143" t="s">
        <v>252</v>
      </c>
      <c r="C40" s="144"/>
      <c r="D40" s="145" t="s">
        <v>244</v>
      </c>
      <c r="E40" s="145" t="s">
        <v>324</v>
      </c>
      <c r="F40" s="145"/>
      <c r="G40" s="145"/>
      <c r="H40" s="145">
        <v>5</v>
      </c>
      <c r="I40" s="147">
        <f t="shared" si="4"/>
        <v>46181</v>
      </c>
      <c r="J40" s="147">
        <f t="shared" si="3"/>
        <v>46186</v>
      </c>
      <c r="K40" s="167" t="s">
        <v>253</v>
      </c>
      <c r="L40" s="148"/>
    </row>
    <row r="41" spans="1:12" ht="366.75" customHeight="1" x14ac:dyDescent="0.25">
      <c r="A41" s="142" t="s">
        <v>254</v>
      </c>
      <c r="B41" s="143" t="s">
        <v>255</v>
      </c>
      <c r="C41" s="144"/>
      <c r="D41" s="145" t="s">
        <v>324</v>
      </c>
      <c r="E41" s="145"/>
      <c r="F41" s="145"/>
      <c r="G41" s="82" t="s">
        <v>322</v>
      </c>
      <c r="H41" s="145">
        <v>30</v>
      </c>
      <c r="I41" s="147">
        <f t="shared" si="4"/>
        <v>46187</v>
      </c>
      <c r="J41" s="147">
        <f t="shared" si="3"/>
        <v>46217</v>
      </c>
      <c r="K41" s="161" t="s">
        <v>256</v>
      </c>
      <c r="L41" s="148" t="s">
        <v>257</v>
      </c>
    </row>
    <row r="42" spans="1:12" ht="204" customHeight="1" x14ac:dyDescent="0.25">
      <c r="A42" s="142" t="s">
        <v>258</v>
      </c>
      <c r="B42" s="143" t="s">
        <v>259</v>
      </c>
      <c r="C42" s="144"/>
      <c r="D42" s="150" t="s">
        <v>322</v>
      </c>
      <c r="E42" s="157" t="s">
        <v>260</v>
      </c>
      <c r="F42" s="157"/>
      <c r="G42" s="157"/>
      <c r="H42" s="157">
        <v>10</v>
      </c>
      <c r="I42" s="159">
        <f t="shared" si="4"/>
        <v>46218</v>
      </c>
      <c r="J42" s="159">
        <f t="shared" si="3"/>
        <v>46228</v>
      </c>
      <c r="K42" s="80" t="s">
        <v>261</v>
      </c>
      <c r="L42" s="148" t="s">
        <v>262</v>
      </c>
    </row>
    <row r="43" spans="1:12" ht="243.75" x14ac:dyDescent="0.25">
      <c r="A43" s="15" t="s">
        <v>57</v>
      </c>
      <c r="B43" s="168" t="s">
        <v>263</v>
      </c>
      <c r="C43" s="169"/>
      <c r="D43" s="157" t="s">
        <v>127</v>
      </c>
      <c r="E43" s="157" t="s">
        <v>172</v>
      </c>
      <c r="F43" s="157" t="s">
        <v>264</v>
      </c>
      <c r="G43" s="157"/>
      <c r="H43" s="157">
        <f>4*30</f>
        <v>120</v>
      </c>
      <c r="I43" s="159">
        <f>+J42+1</f>
        <v>46229</v>
      </c>
      <c r="J43" s="147">
        <f t="shared" si="3"/>
        <v>46349</v>
      </c>
      <c r="K43" s="80"/>
      <c r="L43" s="80" t="s">
        <v>265</v>
      </c>
    </row>
    <row r="44" spans="1:12" x14ac:dyDescent="0.25">
      <c r="A44" s="15" t="s">
        <v>66</v>
      </c>
      <c r="B44" s="230" t="s">
        <v>266</v>
      </c>
      <c r="C44" s="230"/>
      <c r="D44" s="230"/>
      <c r="E44" s="230"/>
      <c r="F44" s="230"/>
      <c r="G44" s="230"/>
      <c r="H44" s="154"/>
      <c r="I44" s="146"/>
      <c r="J44" s="147"/>
      <c r="K44" s="148"/>
      <c r="L44" s="148"/>
    </row>
    <row r="45" spans="1:12" x14ac:dyDescent="0.25">
      <c r="A45" s="15">
        <v>1</v>
      </c>
      <c r="B45" s="230" t="s">
        <v>267</v>
      </c>
      <c r="C45" s="230"/>
      <c r="D45" s="230"/>
      <c r="E45" s="230"/>
      <c r="F45" s="230"/>
      <c r="G45" s="230"/>
      <c r="H45" s="154"/>
      <c r="I45" s="146"/>
      <c r="J45" s="147"/>
      <c r="K45" s="148"/>
      <c r="L45" s="148"/>
    </row>
    <row r="46" spans="1:12" ht="80.25" customHeight="1" x14ac:dyDescent="0.25">
      <c r="A46" s="142" t="s">
        <v>185</v>
      </c>
      <c r="B46" s="170" t="s">
        <v>268</v>
      </c>
      <c r="C46" s="171"/>
      <c r="D46" s="145" t="s">
        <v>127</v>
      </c>
      <c r="E46" s="145" t="s">
        <v>172</v>
      </c>
      <c r="F46" s="145" t="s">
        <v>322</v>
      </c>
      <c r="G46" s="145"/>
      <c r="H46" s="145">
        <f>3*30</f>
        <v>90</v>
      </c>
      <c r="I46" s="147">
        <f>+J43+1</f>
        <v>46350</v>
      </c>
      <c r="J46" s="147">
        <f t="shared" ref="J46:J52" si="5">IFERROR(DATE(YEAR(I46),MONTH(I46),DAY(I46))+H46,"0")</f>
        <v>46440</v>
      </c>
      <c r="K46" s="148"/>
      <c r="L46" s="148"/>
    </row>
    <row r="47" spans="1:12" ht="101.25" customHeight="1" x14ac:dyDescent="0.25">
      <c r="A47" s="142" t="s">
        <v>189</v>
      </c>
      <c r="B47" s="170" t="s">
        <v>269</v>
      </c>
      <c r="C47" s="171"/>
      <c r="D47" s="145" t="s">
        <v>127</v>
      </c>
      <c r="E47" s="145" t="s">
        <v>172</v>
      </c>
      <c r="F47" s="145" t="s">
        <v>326</v>
      </c>
      <c r="G47" s="145"/>
      <c r="H47" s="145">
        <v>20</v>
      </c>
      <c r="I47" s="147">
        <f>+J46+1</f>
        <v>46441</v>
      </c>
      <c r="J47" s="147">
        <f t="shared" si="5"/>
        <v>46461</v>
      </c>
      <c r="K47" s="148"/>
      <c r="L47" s="148"/>
    </row>
    <row r="48" spans="1:12" ht="101.25" customHeight="1" x14ac:dyDescent="0.25">
      <c r="A48" s="142" t="s">
        <v>194</v>
      </c>
      <c r="B48" s="170" t="s">
        <v>270</v>
      </c>
      <c r="C48" s="171"/>
      <c r="D48" s="145" t="s">
        <v>127</v>
      </c>
      <c r="E48" s="145" t="s">
        <v>173</v>
      </c>
      <c r="F48" s="145" t="s">
        <v>172</v>
      </c>
      <c r="G48" s="145"/>
      <c r="H48" s="145">
        <v>15</v>
      </c>
      <c r="I48" s="147">
        <f t="shared" ref="I48:I52" si="6">+J47+1</f>
        <v>46462</v>
      </c>
      <c r="J48" s="147">
        <f t="shared" si="5"/>
        <v>46477</v>
      </c>
      <c r="K48" s="148"/>
      <c r="L48" s="148"/>
    </row>
    <row r="49" spans="1:12" ht="101.25" customHeight="1" x14ac:dyDescent="0.25">
      <c r="A49" s="142" t="s">
        <v>196</v>
      </c>
      <c r="B49" s="170" t="s">
        <v>271</v>
      </c>
      <c r="C49" s="171"/>
      <c r="D49" s="145" t="s">
        <v>127</v>
      </c>
      <c r="E49" s="145" t="s">
        <v>172</v>
      </c>
      <c r="F49" s="145" t="s">
        <v>172</v>
      </c>
      <c r="G49" s="145" t="s">
        <v>127</v>
      </c>
      <c r="H49" s="145">
        <v>7</v>
      </c>
      <c r="I49" s="147">
        <f t="shared" si="6"/>
        <v>46478</v>
      </c>
      <c r="J49" s="147">
        <f t="shared" si="5"/>
        <v>46485</v>
      </c>
      <c r="K49" s="148"/>
      <c r="L49" s="148"/>
    </row>
    <row r="50" spans="1:12" ht="101.25" customHeight="1" x14ac:dyDescent="0.25">
      <c r="A50" s="142" t="s">
        <v>272</v>
      </c>
      <c r="B50" s="170" t="s">
        <v>273</v>
      </c>
      <c r="C50" s="171"/>
      <c r="D50" s="145" t="s">
        <v>127</v>
      </c>
      <c r="E50" s="145" t="s">
        <v>172</v>
      </c>
      <c r="F50" s="145" t="s">
        <v>173</v>
      </c>
      <c r="G50" s="145" t="s">
        <v>127</v>
      </c>
      <c r="H50" s="145">
        <v>30</v>
      </c>
      <c r="I50" s="147">
        <f t="shared" si="6"/>
        <v>46486</v>
      </c>
      <c r="J50" s="147">
        <f t="shared" si="5"/>
        <v>46516</v>
      </c>
      <c r="K50" s="148"/>
      <c r="L50" s="148"/>
    </row>
    <row r="51" spans="1:12" ht="101.25" customHeight="1" x14ac:dyDescent="0.25">
      <c r="A51" s="142" t="s">
        <v>274</v>
      </c>
      <c r="B51" s="170" t="s">
        <v>275</v>
      </c>
      <c r="C51" s="171"/>
      <c r="D51" s="145" t="s">
        <v>127</v>
      </c>
      <c r="E51" s="145" t="s">
        <v>172</v>
      </c>
      <c r="F51" s="145" t="s">
        <v>173</v>
      </c>
      <c r="G51" s="145" t="s">
        <v>127</v>
      </c>
      <c r="H51" s="145">
        <v>20</v>
      </c>
      <c r="I51" s="147">
        <f t="shared" si="6"/>
        <v>46517</v>
      </c>
      <c r="J51" s="147">
        <f t="shared" si="5"/>
        <v>46537</v>
      </c>
      <c r="K51" s="148"/>
      <c r="L51" s="148"/>
    </row>
    <row r="52" spans="1:12" x14ac:dyDescent="0.25">
      <c r="A52" s="15" t="s">
        <v>276</v>
      </c>
      <c r="B52" s="230" t="s">
        <v>277</v>
      </c>
      <c r="C52" s="230"/>
      <c r="D52" s="230"/>
      <c r="E52" s="230"/>
      <c r="F52" s="230"/>
      <c r="G52" s="230"/>
      <c r="H52" s="154">
        <v>30</v>
      </c>
      <c r="I52" s="147">
        <f t="shared" si="6"/>
        <v>46538</v>
      </c>
      <c r="J52" s="147">
        <f t="shared" si="5"/>
        <v>46568</v>
      </c>
      <c r="K52" s="148"/>
      <c r="L52" s="148"/>
    </row>
    <row r="53" spans="1:12" ht="33" x14ac:dyDescent="0.25">
      <c r="A53" s="142">
        <v>1</v>
      </c>
      <c r="B53" s="143" t="s">
        <v>278</v>
      </c>
      <c r="C53" s="144"/>
      <c r="D53" s="157" t="s">
        <v>127</v>
      </c>
      <c r="E53" s="157" t="s">
        <v>172</v>
      </c>
      <c r="F53" s="157" t="s">
        <v>279</v>
      </c>
      <c r="G53" s="157"/>
      <c r="H53" s="154"/>
      <c r="I53" s="146"/>
      <c r="J53" s="147"/>
      <c r="K53" s="148"/>
      <c r="L53" s="148"/>
    </row>
    <row r="54" spans="1:12" ht="66" x14ac:dyDescent="0.25">
      <c r="A54" s="142">
        <v>2</v>
      </c>
      <c r="B54" s="143" t="s">
        <v>280</v>
      </c>
      <c r="C54" s="144"/>
      <c r="D54" s="157" t="s">
        <v>127</v>
      </c>
      <c r="E54" s="157" t="s">
        <v>172</v>
      </c>
      <c r="F54" s="157" t="s">
        <v>281</v>
      </c>
      <c r="G54" s="157"/>
      <c r="H54" s="154"/>
      <c r="I54" s="146"/>
      <c r="J54" s="147"/>
      <c r="K54" s="148"/>
      <c r="L54" s="148"/>
    </row>
    <row r="55" spans="1:12" ht="132" x14ac:dyDescent="0.25">
      <c r="A55" s="142">
        <v>3</v>
      </c>
      <c r="B55" s="143" t="s">
        <v>282</v>
      </c>
      <c r="C55" s="144"/>
      <c r="D55" s="157" t="s">
        <v>127</v>
      </c>
      <c r="E55" s="157" t="s">
        <v>172</v>
      </c>
      <c r="F55" s="157" t="s">
        <v>327</v>
      </c>
      <c r="G55" s="157"/>
      <c r="H55" s="154"/>
      <c r="I55" s="146"/>
      <c r="J55" s="147"/>
      <c r="K55" s="148"/>
      <c r="L55" s="148"/>
    </row>
    <row r="56" spans="1:12" ht="99" x14ac:dyDescent="0.25">
      <c r="A56" s="142">
        <v>4</v>
      </c>
      <c r="B56" s="143" t="s">
        <v>283</v>
      </c>
      <c r="C56" s="144"/>
      <c r="D56" s="157" t="s">
        <v>127</v>
      </c>
      <c r="E56" s="157" t="s">
        <v>172</v>
      </c>
      <c r="F56" s="157" t="s">
        <v>320</v>
      </c>
      <c r="G56" s="157"/>
      <c r="H56" s="154"/>
      <c r="I56" s="146"/>
      <c r="J56" s="147"/>
      <c r="K56" s="148"/>
      <c r="L56" s="148"/>
    </row>
    <row r="57" spans="1:12" ht="36.75" customHeight="1" x14ac:dyDescent="0.25">
      <c r="A57" s="15" t="s">
        <v>284</v>
      </c>
      <c r="B57" s="230" t="s">
        <v>285</v>
      </c>
      <c r="C57" s="230"/>
      <c r="D57" s="230"/>
      <c r="E57" s="230"/>
      <c r="F57" s="230"/>
      <c r="G57" s="230"/>
      <c r="H57" s="157">
        <f>6*30</f>
        <v>180</v>
      </c>
      <c r="I57" s="147">
        <f>+J52+1</f>
        <v>46569</v>
      </c>
      <c r="J57" s="147">
        <f t="shared" ref="J57:J58" si="7">IFERROR(DATE(YEAR(I57),MONTH(I57),DAY(I57))+H57,"0")</f>
        <v>46749</v>
      </c>
      <c r="K57" s="148"/>
      <c r="L57" s="148"/>
    </row>
    <row r="58" spans="1:12" ht="36.75" customHeight="1" x14ac:dyDescent="0.25">
      <c r="A58" s="15" t="s">
        <v>286</v>
      </c>
      <c r="B58" s="230" t="s">
        <v>287</v>
      </c>
      <c r="C58" s="230"/>
      <c r="D58" s="230"/>
      <c r="E58" s="230"/>
      <c r="F58" s="230"/>
      <c r="G58" s="230"/>
      <c r="H58" s="154">
        <v>30</v>
      </c>
      <c r="I58" s="147">
        <f>+J57+1</f>
        <v>46750</v>
      </c>
      <c r="J58" s="147">
        <f t="shared" si="7"/>
        <v>46780</v>
      </c>
      <c r="K58" s="148"/>
      <c r="L58" s="148"/>
    </row>
    <row r="59" spans="1:12" ht="67.5" customHeight="1" x14ac:dyDescent="0.25">
      <c r="A59" s="142">
        <v>1</v>
      </c>
      <c r="B59" s="143" t="s">
        <v>288</v>
      </c>
      <c r="C59" s="144"/>
      <c r="D59" s="157" t="s">
        <v>127</v>
      </c>
      <c r="E59" s="157" t="s">
        <v>173</v>
      </c>
      <c r="F59" s="157" t="s">
        <v>322</v>
      </c>
      <c r="G59" s="157"/>
      <c r="H59" s="154"/>
      <c r="I59" s="146"/>
      <c r="J59" s="147"/>
      <c r="K59" s="148"/>
      <c r="L59" s="148"/>
    </row>
    <row r="60" spans="1:12" ht="67.5" customHeight="1" x14ac:dyDescent="0.25">
      <c r="A60" s="142">
        <v>2</v>
      </c>
      <c r="B60" s="143" t="s">
        <v>289</v>
      </c>
      <c r="C60" s="144"/>
      <c r="D60" s="157" t="s">
        <v>127</v>
      </c>
      <c r="E60" s="157" t="s">
        <v>281</v>
      </c>
      <c r="F60" s="157" t="s">
        <v>328</v>
      </c>
      <c r="G60" s="157"/>
      <c r="H60" s="154"/>
      <c r="I60" s="146"/>
      <c r="J60" s="147"/>
      <c r="K60" s="148"/>
      <c r="L60" s="148"/>
    </row>
    <row r="61" spans="1:12" ht="67.5" customHeight="1" x14ac:dyDescent="0.25">
      <c r="A61" s="142">
        <v>3</v>
      </c>
      <c r="B61" s="143" t="s">
        <v>290</v>
      </c>
      <c r="C61" s="144"/>
      <c r="D61" s="157" t="s">
        <v>127</v>
      </c>
      <c r="E61" s="157" t="s">
        <v>281</v>
      </c>
      <c r="F61" s="157" t="s">
        <v>328</v>
      </c>
      <c r="G61" s="157"/>
      <c r="H61" s="154"/>
      <c r="I61" s="146"/>
      <c r="J61" s="147"/>
      <c r="K61" s="148"/>
      <c r="L61" s="148"/>
    </row>
    <row r="62" spans="1:12" ht="67.5" customHeight="1" x14ac:dyDescent="0.25">
      <c r="A62" s="142">
        <v>4</v>
      </c>
      <c r="B62" s="143" t="s">
        <v>291</v>
      </c>
      <c r="C62" s="144"/>
      <c r="D62" s="157" t="s">
        <v>127</v>
      </c>
      <c r="E62" s="157" t="s">
        <v>292</v>
      </c>
      <c r="F62" s="157" t="s">
        <v>328</v>
      </c>
      <c r="G62" s="157"/>
      <c r="H62" s="154"/>
      <c r="I62" s="146"/>
      <c r="J62" s="147"/>
      <c r="K62" s="148"/>
      <c r="L62" s="148"/>
    </row>
    <row r="63" spans="1:12" ht="67.5" customHeight="1" x14ac:dyDescent="0.25">
      <c r="A63" s="142">
        <v>5</v>
      </c>
      <c r="B63" s="143" t="s">
        <v>293</v>
      </c>
      <c r="C63" s="144"/>
      <c r="D63" s="157" t="s">
        <v>127</v>
      </c>
      <c r="E63" s="157" t="s">
        <v>294</v>
      </c>
      <c r="F63" s="157" t="s">
        <v>328</v>
      </c>
      <c r="G63" s="157"/>
      <c r="H63" s="154"/>
      <c r="I63" s="146"/>
      <c r="J63" s="147"/>
      <c r="K63" s="148"/>
      <c r="L63" s="148"/>
    </row>
    <row r="64" spans="1:12" ht="67.5" customHeight="1" x14ac:dyDescent="0.25">
      <c r="A64" s="142">
        <v>6</v>
      </c>
      <c r="B64" s="143" t="s">
        <v>295</v>
      </c>
      <c r="C64" s="144"/>
      <c r="D64" s="157" t="s">
        <v>127</v>
      </c>
      <c r="E64" s="157" t="s">
        <v>294</v>
      </c>
      <c r="F64" s="157" t="s">
        <v>328</v>
      </c>
      <c r="G64" s="157"/>
      <c r="H64" s="154"/>
      <c r="I64" s="146"/>
      <c r="J64" s="147"/>
      <c r="K64" s="148"/>
      <c r="L64" s="148"/>
    </row>
    <row r="65" spans="1:12" ht="39.75" customHeight="1" x14ac:dyDescent="0.25">
      <c r="A65" s="15" t="s">
        <v>296</v>
      </c>
      <c r="B65" s="229" t="s">
        <v>297</v>
      </c>
      <c r="C65" s="229"/>
      <c r="D65" s="229"/>
      <c r="E65" s="229"/>
      <c r="F65" s="229"/>
      <c r="G65" s="229"/>
      <c r="H65" s="154"/>
      <c r="I65" s="146"/>
      <c r="J65" s="147"/>
      <c r="K65" s="148"/>
      <c r="L65" s="148"/>
    </row>
    <row r="66" spans="1:12" ht="114" customHeight="1" x14ac:dyDescent="0.25">
      <c r="A66" s="142">
        <v>1</v>
      </c>
      <c r="B66" s="143" t="s">
        <v>298</v>
      </c>
      <c r="C66" s="144"/>
      <c r="D66" s="145" t="s">
        <v>127</v>
      </c>
      <c r="E66" s="145" t="s">
        <v>329</v>
      </c>
      <c r="F66" s="145"/>
      <c r="G66" s="145"/>
      <c r="H66" s="145">
        <v>20</v>
      </c>
      <c r="I66" s="147">
        <f>+J58+1</f>
        <v>46781</v>
      </c>
      <c r="J66" s="147">
        <f t="shared" ref="J66:J68" si="8">IFERROR(DATE(YEAR(I66),MONTH(I66),DAY(I66))+H66,"0")</f>
        <v>46801</v>
      </c>
      <c r="K66" s="148"/>
      <c r="L66" s="148"/>
    </row>
    <row r="67" spans="1:12" ht="114" customHeight="1" x14ac:dyDescent="0.25">
      <c r="A67" s="142">
        <f>+A66+1</f>
        <v>2</v>
      </c>
      <c r="B67" s="143" t="s">
        <v>299</v>
      </c>
      <c r="C67" s="144"/>
      <c r="D67" s="145" t="s">
        <v>300</v>
      </c>
      <c r="E67" s="145"/>
      <c r="F67" s="82"/>
      <c r="G67" s="82" t="s">
        <v>53</v>
      </c>
      <c r="H67" s="145">
        <v>15</v>
      </c>
      <c r="I67" s="147">
        <f>+J66+1</f>
        <v>46802</v>
      </c>
      <c r="J67" s="147">
        <f t="shared" si="8"/>
        <v>46817</v>
      </c>
      <c r="K67" s="148"/>
      <c r="L67" s="148"/>
    </row>
    <row r="68" spans="1:12" ht="114" customHeight="1" x14ac:dyDescent="0.25">
      <c r="A68" s="142">
        <f>+A67+1</f>
        <v>3</v>
      </c>
      <c r="B68" s="143" t="s">
        <v>301</v>
      </c>
      <c r="C68" s="144"/>
      <c r="D68" s="82" t="s">
        <v>53</v>
      </c>
      <c r="E68" s="145"/>
      <c r="F68" s="82"/>
      <c r="G68" s="145"/>
      <c r="H68" s="145">
        <v>15</v>
      </c>
      <c r="I68" s="147">
        <f>+J67+1</f>
        <v>46818</v>
      </c>
      <c r="J68" s="147">
        <f t="shared" si="8"/>
        <v>46833</v>
      </c>
      <c r="K68" s="148"/>
      <c r="L68" s="148"/>
    </row>
    <row r="69" spans="1:12" ht="114" customHeight="1" x14ac:dyDescent="0.3"/>
  </sheetData>
  <mergeCells count="24">
    <mergeCell ref="B17:G17"/>
    <mergeCell ref="B18:G18"/>
    <mergeCell ref="B19:G19"/>
    <mergeCell ref="G6:G7"/>
    <mergeCell ref="H6:J6"/>
    <mergeCell ref="B6:B7"/>
    <mergeCell ref="C6:C7"/>
    <mergeCell ref="D6:F6"/>
    <mergeCell ref="K6:K7"/>
    <mergeCell ref="L6:L7"/>
    <mergeCell ref="B8:G8"/>
    <mergeCell ref="A1:L1"/>
    <mergeCell ref="B65:G65"/>
    <mergeCell ref="B36:F36"/>
    <mergeCell ref="B44:G44"/>
    <mergeCell ref="B45:G45"/>
    <mergeCell ref="B52:G52"/>
    <mergeCell ref="B57:G57"/>
    <mergeCell ref="B58:G58"/>
    <mergeCell ref="B24:G24"/>
    <mergeCell ref="A2:L3"/>
    <mergeCell ref="A4:L4"/>
    <mergeCell ref="A5:J5"/>
    <mergeCell ref="A6:A7"/>
  </mergeCells>
  <conditionalFormatting sqref="B66:C1048576 B5:C6 B17:B19 B65 B59:C64 B57:B58 B53:C56 B52 B44:B45 B37:C43 B36 B24 B25:C35 B20:C23 B46:C51 B9:C16 B7:B8">
    <cfRule type="duplicateValues" dxfId="1" priority="1"/>
  </conditionalFormatting>
  <printOptions horizontalCentered="1"/>
  <pageMargins left="0" right="0" top="0.11811023622047245" bottom="0.11811023622047245" header="0.11811023622047245" footer="0.11811023622047245"/>
  <pageSetup paperSize="9" scale="59" fitToHeight="0" orientation="landscape" r:id="rId1"/>
  <headerFooter differentFirst="1">
    <oddFooter>&amp;CQuy trình đấu giá quyền sử dụng đất đối với các dự án chưa có Quy hoạch chi tiết 1/500&amp;R&amp;P</oddFooter>
  </headerFooter>
  <rowBreaks count="9" manualBreakCount="9">
    <brk id="15" max="11" man="1"/>
    <brk id="25" max="11" man="1"/>
    <brk id="29" max="11" man="1"/>
    <brk id="31" max="11" man="1"/>
    <brk id="34" max="11" man="1"/>
    <brk id="38" max="11" man="1"/>
    <brk id="42" max="11" man="1"/>
    <brk id="51" max="11" man="1"/>
    <brk id="64"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zoomScale="70" zoomScaleNormal="70" zoomScaleSheetLayoutView="40" workbookViewId="0">
      <pane xSplit="2" ySplit="7" topLeftCell="C8" activePane="bottomRight" state="frozen"/>
      <selection pane="topRight" activeCell="D1" sqref="D1"/>
      <selection pane="bottomLeft" activeCell="A11" sqref="A11"/>
      <selection pane="bottomRight" activeCell="K10" sqref="K10"/>
    </sheetView>
  </sheetViews>
  <sheetFormatPr defaultColWidth="9" defaultRowHeight="18.75" x14ac:dyDescent="0.3"/>
  <cols>
    <col min="1" max="1" width="5.42578125" style="69" customWidth="1"/>
    <col min="2" max="2" width="38.5703125" style="48" customWidth="1"/>
    <col min="3" max="3" width="11.85546875" style="41" customWidth="1"/>
    <col min="4" max="4" width="13.5703125" style="7" customWidth="1"/>
    <col min="5" max="5" width="12.5703125" style="7" customWidth="1"/>
    <col min="6" max="6" width="12.28515625" style="7" customWidth="1"/>
    <col min="7" max="7" width="10.42578125" style="7" customWidth="1"/>
    <col min="8" max="8" width="11.5703125" style="14" customWidth="1"/>
    <col min="9" max="10" width="13" style="136" bestFit="1" customWidth="1"/>
    <col min="11" max="11" width="60.85546875" style="72" customWidth="1"/>
    <col min="12" max="12" width="37.28515625" style="72" customWidth="1"/>
    <col min="13" max="16384" width="9" style="41"/>
  </cols>
  <sheetData>
    <row r="1" spans="1:12" s="1" customFormat="1" ht="20.25" customHeight="1" x14ac:dyDescent="0.3">
      <c r="A1" s="236" t="s">
        <v>319</v>
      </c>
      <c r="B1" s="236"/>
      <c r="C1" s="236"/>
      <c r="D1" s="236"/>
      <c r="E1" s="236"/>
      <c r="F1" s="236"/>
      <c r="G1" s="236"/>
      <c r="H1" s="236"/>
      <c r="I1" s="236"/>
      <c r="J1" s="236"/>
      <c r="K1" s="236"/>
      <c r="L1" s="236"/>
    </row>
    <row r="2" spans="1:12" ht="8.25" customHeight="1" x14ac:dyDescent="0.25">
      <c r="A2" s="231" t="s">
        <v>165</v>
      </c>
      <c r="B2" s="231"/>
      <c r="C2" s="231"/>
      <c r="D2" s="231"/>
      <c r="E2" s="231"/>
      <c r="F2" s="231"/>
      <c r="G2" s="231"/>
      <c r="H2" s="231"/>
      <c r="I2" s="231"/>
      <c r="J2" s="231"/>
      <c r="K2" s="231"/>
      <c r="L2" s="231"/>
    </row>
    <row r="3" spans="1:12" ht="18" customHeight="1" x14ac:dyDescent="0.25">
      <c r="A3" s="231"/>
      <c r="B3" s="231"/>
      <c r="C3" s="231"/>
      <c r="D3" s="231"/>
      <c r="E3" s="231"/>
      <c r="F3" s="231"/>
      <c r="G3" s="231"/>
      <c r="H3" s="231"/>
      <c r="I3" s="231"/>
      <c r="J3" s="231"/>
      <c r="K3" s="231"/>
      <c r="L3" s="231"/>
    </row>
    <row r="4" spans="1:12" ht="60" customHeight="1" x14ac:dyDescent="0.3">
      <c r="A4" s="232" t="s">
        <v>302</v>
      </c>
      <c r="B4" s="233"/>
      <c r="C4" s="233"/>
      <c r="D4" s="233"/>
      <c r="E4" s="233"/>
      <c r="F4" s="233"/>
      <c r="G4" s="233"/>
      <c r="H4" s="233"/>
      <c r="I4" s="233"/>
      <c r="J4" s="233"/>
      <c r="K4" s="233"/>
      <c r="L4" s="233"/>
    </row>
    <row r="5" spans="1:12" ht="18" customHeight="1" x14ac:dyDescent="0.25">
      <c r="A5" s="217"/>
      <c r="B5" s="217"/>
      <c r="C5" s="217"/>
      <c r="D5" s="217"/>
      <c r="E5" s="217"/>
      <c r="F5" s="217"/>
      <c r="G5" s="217"/>
      <c r="H5" s="217"/>
      <c r="I5" s="217"/>
      <c r="J5" s="217"/>
      <c r="K5" s="41"/>
      <c r="L5" s="41"/>
    </row>
    <row r="6" spans="1:12" ht="15.75" x14ac:dyDescent="0.25">
      <c r="A6" s="227" t="s">
        <v>2</v>
      </c>
      <c r="B6" s="227" t="s">
        <v>34</v>
      </c>
      <c r="C6" s="237" t="s">
        <v>35</v>
      </c>
      <c r="D6" s="239" t="s">
        <v>36</v>
      </c>
      <c r="E6" s="240"/>
      <c r="F6" s="241"/>
      <c r="G6" s="237" t="s">
        <v>37</v>
      </c>
      <c r="H6" s="242" t="s">
        <v>38</v>
      </c>
      <c r="I6" s="243"/>
      <c r="J6" s="244"/>
      <c r="K6" s="227" t="s">
        <v>11</v>
      </c>
      <c r="L6" s="227" t="s">
        <v>14</v>
      </c>
    </row>
    <row r="7" spans="1:12" ht="33" x14ac:dyDescent="0.25">
      <c r="A7" s="227"/>
      <c r="B7" s="227"/>
      <c r="C7" s="238"/>
      <c r="D7" s="42" t="s">
        <v>40</v>
      </c>
      <c r="E7" s="42" t="s">
        <v>41</v>
      </c>
      <c r="F7" s="42" t="s">
        <v>42</v>
      </c>
      <c r="G7" s="238"/>
      <c r="H7" s="43" t="s">
        <v>38</v>
      </c>
      <c r="I7" s="130" t="s">
        <v>167</v>
      </c>
      <c r="J7" s="130" t="s">
        <v>168</v>
      </c>
      <c r="K7" s="227"/>
      <c r="L7" s="227"/>
    </row>
    <row r="8" spans="1:12" s="48" customFormat="1" x14ac:dyDescent="0.3">
      <c r="A8" s="45" t="s">
        <v>169</v>
      </c>
      <c r="B8" s="245" t="s">
        <v>46</v>
      </c>
      <c r="C8" s="246"/>
      <c r="D8" s="246"/>
      <c r="E8" s="246"/>
      <c r="F8" s="246"/>
      <c r="G8" s="247"/>
      <c r="H8" s="46"/>
      <c r="I8" s="131"/>
      <c r="J8" s="131"/>
      <c r="K8" s="47"/>
      <c r="L8" s="47"/>
    </row>
    <row r="9" spans="1:12" s="48" customFormat="1" x14ac:dyDescent="0.3">
      <c r="A9" s="45" t="s">
        <v>45</v>
      </c>
      <c r="B9" s="245" t="s">
        <v>170</v>
      </c>
      <c r="C9" s="246"/>
      <c r="D9" s="246"/>
      <c r="E9" s="246"/>
      <c r="F9" s="246"/>
      <c r="G9" s="247"/>
      <c r="H9" s="46"/>
      <c r="I9" s="131"/>
      <c r="J9" s="131"/>
      <c r="K9" s="47"/>
      <c r="L9" s="47"/>
    </row>
    <row r="10" spans="1:12" ht="101.25" customHeight="1" x14ac:dyDescent="0.25">
      <c r="A10" s="21">
        <v>1</v>
      </c>
      <c r="B10" s="172" t="s">
        <v>171</v>
      </c>
      <c r="C10" s="110"/>
      <c r="D10" s="123" t="s">
        <v>332</v>
      </c>
      <c r="E10" s="123" t="s">
        <v>172</v>
      </c>
      <c r="F10" s="123" t="s">
        <v>173</v>
      </c>
      <c r="G10" s="123"/>
      <c r="H10" s="57">
        <v>15</v>
      </c>
      <c r="I10" s="132">
        <v>45748</v>
      </c>
      <c r="J10" s="132">
        <f t="shared" ref="J10:J33" si="0">IFERROR(DATE(YEAR(I10),MONTH(I10),DAY(I10))+H10,"0")</f>
        <v>45763</v>
      </c>
      <c r="K10" s="175" t="s">
        <v>307</v>
      </c>
      <c r="L10" s="51"/>
    </row>
    <row r="11" spans="1:12" ht="105.75" customHeight="1" x14ac:dyDescent="0.25">
      <c r="A11" s="21">
        <v>2</v>
      </c>
      <c r="B11" s="172" t="s">
        <v>174</v>
      </c>
      <c r="C11" s="110"/>
      <c r="D11" s="123" t="s">
        <v>332</v>
      </c>
      <c r="E11" s="123" t="s">
        <v>127</v>
      </c>
      <c r="F11" s="123" t="s">
        <v>172</v>
      </c>
      <c r="G11" s="123"/>
      <c r="H11" s="57">
        <v>15</v>
      </c>
      <c r="I11" s="132">
        <f>+J10+1</f>
        <v>45764</v>
      </c>
      <c r="J11" s="132">
        <f t="shared" si="0"/>
        <v>45779</v>
      </c>
      <c r="K11" s="107"/>
      <c r="L11" s="51"/>
    </row>
    <row r="12" spans="1:12" ht="138" customHeight="1" x14ac:dyDescent="0.25">
      <c r="A12" s="21">
        <v>3</v>
      </c>
      <c r="B12" s="172" t="s">
        <v>175</v>
      </c>
      <c r="C12" s="110"/>
      <c r="D12" s="123" t="s">
        <v>332</v>
      </c>
      <c r="E12" s="123" t="s">
        <v>127</v>
      </c>
      <c r="F12" s="123" t="s">
        <v>172</v>
      </c>
      <c r="G12" s="123" t="s">
        <v>331</v>
      </c>
      <c r="H12" s="57">
        <v>15</v>
      </c>
      <c r="I12" s="132">
        <f t="shared" ref="I12:I17" si="1">+J11+1</f>
        <v>45780</v>
      </c>
      <c r="J12" s="132">
        <f t="shared" si="0"/>
        <v>45795</v>
      </c>
      <c r="K12" s="107"/>
      <c r="L12" s="51"/>
    </row>
    <row r="13" spans="1:12" ht="98.25" customHeight="1" x14ac:dyDescent="0.25">
      <c r="A13" s="21">
        <v>4</v>
      </c>
      <c r="B13" s="172" t="s">
        <v>176</v>
      </c>
      <c r="C13" s="110"/>
      <c r="D13" s="123" t="s">
        <v>332</v>
      </c>
      <c r="E13" s="123" t="s">
        <v>127</v>
      </c>
      <c r="F13" s="123" t="s">
        <v>172</v>
      </c>
      <c r="G13" s="123" t="s">
        <v>331</v>
      </c>
      <c r="H13" s="57">
        <v>15</v>
      </c>
      <c r="I13" s="132">
        <f t="shared" si="1"/>
        <v>45796</v>
      </c>
      <c r="J13" s="132">
        <f t="shared" si="0"/>
        <v>45811</v>
      </c>
      <c r="K13" s="107"/>
      <c r="L13" s="51"/>
    </row>
    <row r="14" spans="1:12" ht="103.5" customHeight="1" x14ac:dyDescent="0.25">
      <c r="A14" s="21">
        <v>5</v>
      </c>
      <c r="B14" s="172" t="s">
        <v>177</v>
      </c>
      <c r="C14" s="110"/>
      <c r="D14" s="123" t="s">
        <v>127</v>
      </c>
      <c r="E14" s="123" t="s">
        <v>172</v>
      </c>
      <c r="F14" s="123" t="s">
        <v>332</v>
      </c>
      <c r="G14" s="123"/>
      <c r="H14" s="57">
        <v>90</v>
      </c>
      <c r="I14" s="132">
        <f t="shared" si="1"/>
        <v>45812</v>
      </c>
      <c r="J14" s="132">
        <f t="shared" si="0"/>
        <v>45902</v>
      </c>
      <c r="K14" s="107"/>
      <c r="L14" s="51"/>
    </row>
    <row r="15" spans="1:12" ht="74.25" customHeight="1" x14ac:dyDescent="0.25">
      <c r="A15" s="21">
        <v>6</v>
      </c>
      <c r="B15" s="172" t="s">
        <v>178</v>
      </c>
      <c r="C15" s="110"/>
      <c r="D15" s="123" t="s">
        <v>332</v>
      </c>
      <c r="E15" s="123" t="s">
        <v>127</v>
      </c>
      <c r="F15" s="123" t="s">
        <v>172</v>
      </c>
      <c r="G15" s="123"/>
      <c r="H15" s="57">
        <v>30</v>
      </c>
      <c r="I15" s="132">
        <f t="shared" si="1"/>
        <v>45903</v>
      </c>
      <c r="J15" s="132">
        <f t="shared" si="0"/>
        <v>45933</v>
      </c>
      <c r="K15" s="107"/>
      <c r="L15" s="51"/>
    </row>
    <row r="16" spans="1:12" ht="80.25" customHeight="1" x14ac:dyDescent="0.25">
      <c r="A16" s="21">
        <v>7</v>
      </c>
      <c r="B16" s="172" t="s">
        <v>179</v>
      </c>
      <c r="C16" s="110"/>
      <c r="D16" s="123" t="s">
        <v>330</v>
      </c>
      <c r="E16" s="123" t="s">
        <v>127</v>
      </c>
      <c r="F16" s="123" t="s">
        <v>172</v>
      </c>
      <c r="G16" s="123" t="s">
        <v>331</v>
      </c>
      <c r="H16" s="57">
        <v>30</v>
      </c>
      <c r="I16" s="132">
        <f t="shared" si="1"/>
        <v>45934</v>
      </c>
      <c r="J16" s="132">
        <f t="shared" si="0"/>
        <v>45964</v>
      </c>
      <c r="K16" s="107"/>
      <c r="L16" s="51"/>
    </row>
    <row r="17" spans="1:12" ht="66.75" customHeight="1" x14ac:dyDescent="0.25">
      <c r="A17" s="66">
        <v>8</v>
      </c>
      <c r="B17" s="173" t="s">
        <v>180</v>
      </c>
      <c r="C17" s="111"/>
      <c r="D17" s="124" t="s">
        <v>300</v>
      </c>
      <c r="E17" s="124" t="s">
        <v>127</v>
      </c>
      <c r="F17" s="124" t="s">
        <v>172</v>
      </c>
      <c r="G17" s="124"/>
      <c r="H17" s="106">
        <v>1</v>
      </c>
      <c r="I17" s="132">
        <f t="shared" si="1"/>
        <v>45965</v>
      </c>
      <c r="J17" s="133">
        <f t="shared" si="0"/>
        <v>45966</v>
      </c>
      <c r="K17" s="108"/>
      <c r="L17" s="64"/>
    </row>
    <row r="18" spans="1:12" s="48" customFormat="1" ht="66" customHeight="1" x14ac:dyDescent="0.3">
      <c r="A18" s="73" t="s">
        <v>57</v>
      </c>
      <c r="B18" s="248" t="s">
        <v>303</v>
      </c>
      <c r="C18" s="248"/>
      <c r="D18" s="123" t="s">
        <v>332</v>
      </c>
      <c r="E18" s="125"/>
      <c r="F18" s="125"/>
      <c r="G18" s="125"/>
      <c r="H18" s="98"/>
      <c r="I18" s="132"/>
      <c r="J18" s="132"/>
      <c r="K18" s="109"/>
      <c r="L18" s="74"/>
    </row>
    <row r="19" spans="1:12" ht="20.25" x14ac:dyDescent="0.25">
      <c r="A19" s="52" t="s">
        <v>181</v>
      </c>
      <c r="B19" s="208" t="s">
        <v>182</v>
      </c>
      <c r="C19" s="209"/>
      <c r="D19" s="209"/>
      <c r="E19" s="209"/>
      <c r="F19" s="209"/>
      <c r="G19" s="210"/>
      <c r="H19" s="50"/>
      <c r="I19" s="132"/>
      <c r="J19" s="132"/>
      <c r="K19" s="51"/>
      <c r="L19" s="51"/>
    </row>
    <row r="20" spans="1:12" ht="20.25" x14ac:dyDescent="0.25">
      <c r="A20" s="25" t="s">
        <v>45</v>
      </c>
      <c r="B20" s="208" t="s">
        <v>183</v>
      </c>
      <c r="C20" s="209"/>
      <c r="D20" s="209"/>
      <c r="E20" s="209"/>
      <c r="F20" s="209"/>
      <c r="G20" s="210"/>
      <c r="H20" s="75"/>
      <c r="I20" s="132"/>
      <c r="J20" s="132"/>
      <c r="K20" s="51"/>
      <c r="L20" s="51"/>
    </row>
    <row r="21" spans="1:12" ht="20.25" x14ac:dyDescent="0.25">
      <c r="A21" s="25">
        <v>1</v>
      </c>
      <c r="B21" s="208" t="s">
        <v>184</v>
      </c>
      <c r="C21" s="209"/>
      <c r="D21" s="209"/>
      <c r="E21" s="209"/>
      <c r="F21" s="209"/>
      <c r="G21" s="210"/>
      <c r="H21" s="75"/>
      <c r="I21" s="132"/>
      <c r="J21" s="132"/>
      <c r="K21" s="51"/>
      <c r="L21" s="51"/>
    </row>
    <row r="22" spans="1:12" ht="360" customHeight="1" x14ac:dyDescent="0.25">
      <c r="A22" s="21" t="s">
        <v>185</v>
      </c>
      <c r="B22" s="174" t="s">
        <v>186</v>
      </c>
      <c r="C22" s="110"/>
      <c r="D22" s="123" t="s">
        <v>330</v>
      </c>
      <c r="E22" s="123"/>
      <c r="F22" s="123" t="s">
        <v>51</v>
      </c>
      <c r="G22" s="126" t="s">
        <v>331</v>
      </c>
      <c r="H22" s="54">
        <v>10</v>
      </c>
      <c r="I22" s="132">
        <f>+J17+1</f>
        <v>45967</v>
      </c>
      <c r="J22" s="132">
        <f t="shared" si="0"/>
        <v>45977</v>
      </c>
      <c r="K22" s="55" t="s">
        <v>187</v>
      </c>
      <c r="L22" s="103" t="s">
        <v>188</v>
      </c>
    </row>
    <row r="23" spans="1:12" ht="150" x14ac:dyDescent="0.25">
      <c r="A23" s="21" t="s">
        <v>189</v>
      </c>
      <c r="B23" s="174" t="s">
        <v>190</v>
      </c>
      <c r="C23" s="110"/>
      <c r="D23" s="123" t="s">
        <v>330</v>
      </c>
      <c r="E23" s="123"/>
      <c r="F23" s="123" t="s">
        <v>191</v>
      </c>
      <c r="G23" s="123"/>
      <c r="H23" s="58">
        <v>10</v>
      </c>
      <c r="I23" s="132">
        <f>+J22+1</f>
        <v>45978</v>
      </c>
      <c r="J23" s="132">
        <f t="shared" si="0"/>
        <v>45988</v>
      </c>
      <c r="K23" s="59" t="s">
        <v>192</v>
      </c>
      <c r="L23" s="103" t="s">
        <v>193</v>
      </c>
    </row>
    <row r="24" spans="1:12" ht="81" x14ac:dyDescent="0.25">
      <c r="A24" s="21" t="s">
        <v>194</v>
      </c>
      <c r="B24" s="174" t="s">
        <v>195</v>
      </c>
      <c r="C24" s="110"/>
      <c r="D24" s="123" t="s">
        <v>330</v>
      </c>
      <c r="E24" s="123"/>
      <c r="F24" s="123"/>
      <c r="G24" s="123"/>
      <c r="H24" s="58">
        <v>10</v>
      </c>
      <c r="I24" s="132">
        <f>+J23+1</f>
        <v>45989</v>
      </c>
      <c r="J24" s="132">
        <f t="shared" si="0"/>
        <v>45999</v>
      </c>
      <c r="K24" s="59"/>
      <c r="L24" s="59"/>
    </row>
    <row r="25" spans="1:12" ht="138" customHeight="1" x14ac:dyDescent="0.25">
      <c r="A25" s="21" t="s">
        <v>196</v>
      </c>
      <c r="B25" s="174" t="s">
        <v>197</v>
      </c>
      <c r="C25" s="110"/>
      <c r="D25" s="123" t="s">
        <v>330</v>
      </c>
      <c r="E25" s="123" t="s">
        <v>198</v>
      </c>
      <c r="F25" s="123" t="s">
        <v>199</v>
      </c>
      <c r="G25" s="123" t="s">
        <v>331</v>
      </c>
      <c r="H25" s="58">
        <v>10</v>
      </c>
      <c r="I25" s="132">
        <f>+J24+1</f>
        <v>46000</v>
      </c>
      <c r="J25" s="132">
        <f t="shared" si="0"/>
        <v>46010</v>
      </c>
      <c r="K25" s="103" t="s">
        <v>311</v>
      </c>
      <c r="L25" s="103" t="s">
        <v>200</v>
      </c>
    </row>
    <row r="26" spans="1:12" ht="20.25" x14ac:dyDescent="0.25">
      <c r="A26" s="25">
        <v>2</v>
      </c>
      <c r="B26" s="208" t="s">
        <v>201</v>
      </c>
      <c r="C26" s="209"/>
      <c r="D26" s="209"/>
      <c r="E26" s="209"/>
      <c r="F26" s="209"/>
      <c r="G26" s="210"/>
      <c r="H26" s="75"/>
      <c r="I26" s="132"/>
      <c r="J26" s="132"/>
      <c r="K26" s="51"/>
      <c r="L26" s="51"/>
    </row>
    <row r="27" spans="1:12" ht="187.5" x14ac:dyDescent="0.25">
      <c r="A27" s="21" t="s">
        <v>71</v>
      </c>
      <c r="B27" s="110" t="s">
        <v>202</v>
      </c>
      <c r="C27" s="110"/>
      <c r="D27" s="123" t="s">
        <v>330</v>
      </c>
      <c r="E27" s="123"/>
      <c r="F27" s="123" t="s">
        <v>203</v>
      </c>
      <c r="G27" s="126"/>
      <c r="H27" s="104">
        <v>20</v>
      </c>
      <c r="I27" s="132">
        <f>+J25+1</f>
        <v>46011</v>
      </c>
      <c r="J27" s="132">
        <f t="shared" si="0"/>
        <v>46031</v>
      </c>
      <c r="K27" s="51" t="s">
        <v>204</v>
      </c>
      <c r="L27" s="51" t="s">
        <v>205</v>
      </c>
    </row>
    <row r="28" spans="1:12" ht="170.25" customHeight="1" x14ac:dyDescent="0.25">
      <c r="A28" s="21" t="s">
        <v>75</v>
      </c>
      <c r="B28" s="110" t="s">
        <v>206</v>
      </c>
      <c r="C28" s="110"/>
      <c r="D28" s="123" t="s">
        <v>330</v>
      </c>
      <c r="E28" s="123" t="s">
        <v>207</v>
      </c>
      <c r="F28" s="123" t="s">
        <v>208</v>
      </c>
      <c r="G28" s="123" t="s">
        <v>331</v>
      </c>
      <c r="H28" s="104">
        <v>10</v>
      </c>
      <c r="I28" s="132">
        <f>+J27+1</f>
        <v>46032</v>
      </c>
      <c r="J28" s="132">
        <f t="shared" si="0"/>
        <v>46042</v>
      </c>
      <c r="K28" s="51" t="s">
        <v>209</v>
      </c>
      <c r="L28" s="51"/>
    </row>
    <row r="29" spans="1:12" ht="170.25" customHeight="1" x14ac:dyDescent="0.25">
      <c r="A29" s="21" t="s">
        <v>79</v>
      </c>
      <c r="B29" s="110" t="s">
        <v>210</v>
      </c>
      <c r="C29" s="110"/>
      <c r="D29" s="123" t="s">
        <v>331</v>
      </c>
      <c r="E29" s="123"/>
      <c r="F29" s="123"/>
      <c r="G29" s="126"/>
      <c r="H29" s="57">
        <v>10</v>
      </c>
      <c r="I29" s="132">
        <f t="shared" ref="I29:I33" si="2">+J28+1</f>
        <v>46043</v>
      </c>
      <c r="J29" s="132">
        <f t="shared" si="0"/>
        <v>46053</v>
      </c>
      <c r="K29" s="51" t="s">
        <v>209</v>
      </c>
      <c r="L29" s="51"/>
    </row>
    <row r="30" spans="1:12" ht="150" x14ac:dyDescent="0.25">
      <c r="A30" s="21" t="s">
        <v>211</v>
      </c>
      <c r="B30" s="110" t="s">
        <v>212</v>
      </c>
      <c r="C30" s="110"/>
      <c r="D30" s="123" t="s">
        <v>330</v>
      </c>
      <c r="E30" s="123" t="s">
        <v>213</v>
      </c>
      <c r="F30" s="123"/>
      <c r="G30" s="123"/>
      <c r="H30" s="57">
        <v>10</v>
      </c>
      <c r="I30" s="132">
        <f t="shared" si="2"/>
        <v>46054</v>
      </c>
      <c r="J30" s="132">
        <f t="shared" si="0"/>
        <v>46064</v>
      </c>
      <c r="K30" s="51" t="s">
        <v>214</v>
      </c>
      <c r="L30" s="51"/>
    </row>
    <row r="31" spans="1:12" ht="249.75" customHeight="1" x14ac:dyDescent="0.25">
      <c r="A31" s="21" t="s">
        <v>215</v>
      </c>
      <c r="B31" s="110" t="s">
        <v>216</v>
      </c>
      <c r="C31" s="110"/>
      <c r="D31" s="123" t="s">
        <v>330</v>
      </c>
      <c r="E31" s="123" t="s">
        <v>213</v>
      </c>
      <c r="F31" s="123"/>
      <c r="G31" s="123"/>
      <c r="H31" s="57">
        <v>3</v>
      </c>
      <c r="I31" s="132">
        <f t="shared" si="2"/>
        <v>46065</v>
      </c>
      <c r="J31" s="132">
        <f t="shared" si="0"/>
        <v>46068</v>
      </c>
      <c r="K31" s="51" t="s">
        <v>217</v>
      </c>
      <c r="L31" s="51"/>
    </row>
    <row r="32" spans="1:12" ht="409.5" customHeight="1" x14ac:dyDescent="0.25">
      <c r="A32" s="21" t="s">
        <v>218</v>
      </c>
      <c r="B32" s="110" t="s">
        <v>219</v>
      </c>
      <c r="C32" s="110"/>
      <c r="D32" s="123" t="s">
        <v>213</v>
      </c>
      <c r="E32" s="123"/>
      <c r="F32" s="123"/>
      <c r="G32" s="123"/>
      <c r="H32" s="50">
        <v>5</v>
      </c>
      <c r="I32" s="132">
        <f t="shared" si="2"/>
        <v>46069</v>
      </c>
      <c r="J32" s="132">
        <f t="shared" si="0"/>
        <v>46074</v>
      </c>
      <c r="K32" s="55" t="s">
        <v>220</v>
      </c>
      <c r="L32" s="59" t="s">
        <v>221</v>
      </c>
    </row>
    <row r="33" spans="1:12" ht="333" customHeight="1" x14ac:dyDescent="0.25">
      <c r="A33" s="21" t="s">
        <v>222</v>
      </c>
      <c r="B33" s="110" t="s">
        <v>223</v>
      </c>
      <c r="C33" s="110"/>
      <c r="D33" s="123" t="s">
        <v>213</v>
      </c>
      <c r="E33" s="123"/>
      <c r="F33" s="123"/>
      <c r="G33" s="123"/>
      <c r="H33" s="50">
        <v>30</v>
      </c>
      <c r="I33" s="132">
        <f t="shared" si="2"/>
        <v>46075</v>
      </c>
      <c r="J33" s="132">
        <f t="shared" si="0"/>
        <v>46105</v>
      </c>
      <c r="K33" s="56" t="s">
        <v>224</v>
      </c>
      <c r="L33" s="55" t="s">
        <v>225</v>
      </c>
    </row>
    <row r="34" spans="1:12" ht="204" customHeight="1" x14ac:dyDescent="0.25">
      <c r="A34" s="21" t="s">
        <v>83</v>
      </c>
      <c r="B34" s="110" t="s">
        <v>226</v>
      </c>
      <c r="C34" s="110"/>
      <c r="D34" s="123" t="s">
        <v>227</v>
      </c>
      <c r="E34" s="123" t="s">
        <v>213</v>
      </c>
      <c r="F34" s="123"/>
      <c r="G34" s="123"/>
      <c r="H34" s="50"/>
      <c r="I34" s="132"/>
      <c r="J34" s="132"/>
      <c r="K34" s="51" t="s">
        <v>228</v>
      </c>
      <c r="L34" s="51"/>
    </row>
    <row r="35" spans="1:12" ht="364.5" customHeight="1" x14ac:dyDescent="0.25">
      <c r="A35" s="21" t="s">
        <v>83</v>
      </c>
      <c r="B35" s="110" t="s">
        <v>229</v>
      </c>
      <c r="C35" s="110"/>
      <c r="D35" s="123" t="s">
        <v>213</v>
      </c>
      <c r="E35" s="123"/>
      <c r="F35" s="123"/>
      <c r="G35" s="123"/>
      <c r="H35" s="57"/>
      <c r="I35" s="132"/>
      <c r="J35" s="132"/>
      <c r="K35" s="60" t="s">
        <v>230</v>
      </c>
      <c r="L35" s="103" t="s">
        <v>231</v>
      </c>
    </row>
    <row r="36" spans="1:12" ht="225" x14ac:dyDescent="0.25">
      <c r="A36" s="21" t="s">
        <v>83</v>
      </c>
      <c r="B36" s="110" t="s">
        <v>232</v>
      </c>
      <c r="C36" s="110"/>
      <c r="D36" s="123" t="s">
        <v>227</v>
      </c>
      <c r="E36" s="123" t="s">
        <v>213</v>
      </c>
      <c r="F36" s="123" t="s">
        <v>233</v>
      </c>
      <c r="G36" s="123"/>
      <c r="H36" s="57"/>
      <c r="I36" s="132"/>
      <c r="J36" s="132"/>
      <c r="K36" s="51" t="s">
        <v>234</v>
      </c>
      <c r="L36" s="55"/>
    </row>
    <row r="37" spans="1:12" ht="393.75" x14ac:dyDescent="0.25">
      <c r="A37" s="21" t="s">
        <v>235</v>
      </c>
      <c r="B37" s="112" t="s">
        <v>236</v>
      </c>
      <c r="C37" s="110"/>
      <c r="D37" s="123" t="s">
        <v>213</v>
      </c>
      <c r="E37" s="123" t="s">
        <v>227</v>
      </c>
      <c r="F37" s="123" t="s">
        <v>333</v>
      </c>
      <c r="G37" s="123"/>
      <c r="H37" s="50">
        <v>1</v>
      </c>
      <c r="I37" s="132">
        <f>+J33+1</f>
        <v>46106</v>
      </c>
      <c r="J37" s="132">
        <f>IFERROR(DATE(YEAR(I37),MONTH(I37),DAY(I37))+H37,"0")</f>
        <v>46107</v>
      </c>
      <c r="K37" s="51" t="s">
        <v>237</v>
      </c>
      <c r="L37" s="51"/>
    </row>
    <row r="38" spans="1:12" ht="20.25" x14ac:dyDescent="0.25">
      <c r="A38" s="25">
        <v>3</v>
      </c>
      <c r="B38" s="208" t="s">
        <v>238</v>
      </c>
      <c r="C38" s="209"/>
      <c r="D38" s="209"/>
      <c r="E38" s="209"/>
      <c r="F38" s="210"/>
      <c r="G38" s="123"/>
      <c r="H38" s="75"/>
      <c r="I38" s="132"/>
      <c r="J38" s="132"/>
      <c r="K38" s="51"/>
      <c r="L38" s="51"/>
    </row>
    <row r="39" spans="1:12" ht="204.75" x14ac:dyDescent="0.25">
      <c r="A39" s="21" t="s">
        <v>239</v>
      </c>
      <c r="B39" s="172" t="s">
        <v>240</v>
      </c>
      <c r="C39" s="110"/>
      <c r="D39" s="126" t="s">
        <v>331</v>
      </c>
      <c r="E39" s="123"/>
      <c r="F39" s="123"/>
      <c r="G39" s="123"/>
      <c r="H39" s="57">
        <v>5</v>
      </c>
      <c r="I39" s="132">
        <f>+J37+1</f>
        <v>46108</v>
      </c>
      <c r="J39" s="132">
        <f t="shared" ref="J39:J45" si="3">IFERROR(DATE(YEAR(I39),MONTH(I39),DAY(I39))+H39,"0")</f>
        <v>46113</v>
      </c>
      <c r="K39" s="61" t="s">
        <v>241</v>
      </c>
      <c r="L39" s="51"/>
    </row>
    <row r="40" spans="1:12" ht="168.75" x14ac:dyDescent="0.25">
      <c r="A40" s="21" t="s">
        <v>242</v>
      </c>
      <c r="B40" s="172" t="s">
        <v>243</v>
      </c>
      <c r="C40" s="110"/>
      <c r="D40" s="126" t="s">
        <v>244</v>
      </c>
      <c r="E40" s="123" t="s">
        <v>245</v>
      </c>
      <c r="F40" s="123"/>
      <c r="G40" s="123"/>
      <c r="H40" s="57">
        <v>5</v>
      </c>
      <c r="I40" s="132">
        <f>+J39+1</f>
        <v>46114</v>
      </c>
      <c r="J40" s="132">
        <f t="shared" si="3"/>
        <v>46119</v>
      </c>
      <c r="K40" s="62" t="s">
        <v>246</v>
      </c>
      <c r="L40" s="51"/>
    </row>
    <row r="41" spans="1:12" ht="93.75" x14ac:dyDescent="0.25">
      <c r="A41" s="21" t="s">
        <v>247</v>
      </c>
      <c r="B41" s="172" t="s">
        <v>248</v>
      </c>
      <c r="C41" s="110"/>
      <c r="D41" s="123" t="s">
        <v>245</v>
      </c>
      <c r="E41" s="123"/>
      <c r="F41" s="123"/>
      <c r="G41" s="123"/>
      <c r="H41" s="57">
        <v>90</v>
      </c>
      <c r="I41" s="132">
        <f t="shared" ref="I41:I44" si="4">+J40+1</f>
        <v>46120</v>
      </c>
      <c r="J41" s="132">
        <f t="shared" si="3"/>
        <v>46210</v>
      </c>
      <c r="K41" s="62" t="s">
        <v>249</v>
      </c>
      <c r="L41" s="51" t="s">
        <v>250</v>
      </c>
    </row>
    <row r="42" spans="1:12" ht="112.5" x14ac:dyDescent="0.25">
      <c r="A42" s="21" t="s">
        <v>251</v>
      </c>
      <c r="B42" s="110" t="s">
        <v>252</v>
      </c>
      <c r="C42" s="110"/>
      <c r="D42" s="123" t="s">
        <v>244</v>
      </c>
      <c r="E42" s="123" t="s">
        <v>330</v>
      </c>
      <c r="F42" s="123"/>
      <c r="G42" s="123"/>
      <c r="H42" s="57">
        <v>5</v>
      </c>
      <c r="I42" s="132">
        <f t="shared" si="4"/>
        <v>46211</v>
      </c>
      <c r="J42" s="132">
        <f t="shared" si="3"/>
        <v>46216</v>
      </c>
      <c r="K42" s="62" t="s">
        <v>253</v>
      </c>
      <c r="L42" s="51"/>
    </row>
    <row r="43" spans="1:12" ht="330.75" x14ac:dyDescent="0.25">
      <c r="A43" s="21" t="s">
        <v>254</v>
      </c>
      <c r="B43" s="110" t="s">
        <v>255</v>
      </c>
      <c r="C43" s="110"/>
      <c r="D43" s="123" t="s">
        <v>330</v>
      </c>
      <c r="E43" s="123"/>
      <c r="F43" s="123"/>
      <c r="G43" s="126" t="s">
        <v>331</v>
      </c>
      <c r="H43" s="57">
        <v>30</v>
      </c>
      <c r="I43" s="132">
        <f t="shared" si="4"/>
        <v>46217</v>
      </c>
      <c r="J43" s="132">
        <f t="shared" si="3"/>
        <v>46247</v>
      </c>
      <c r="K43" s="56" t="s">
        <v>256</v>
      </c>
      <c r="L43" s="51" t="s">
        <v>257</v>
      </c>
    </row>
    <row r="44" spans="1:12" ht="150" x14ac:dyDescent="0.25">
      <c r="A44" s="21" t="s">
        <v>258</v>
      </c>
      <c r="B44" s="110" t="s">
        <v>259</v>
      </c>
      <c r="C44" s="110"/>
      <c r="D44" s="123" t="s">
        <v>331</v>
      </c>
      <c r="E44" s="123" t="s">
        <v>304</v>
      </c>
      <c r="F44" s="123"/>
      <c r="G44" s="123"/>
      <c r="H44" s="57">
        <v>10</v>
      </c>
      <c r="I44" s="132">
        <f t="shared" si="4"/>
        <v>46248</v>
      </c>
      <c r="J44" s="132">
        <f t="shared" si="3"/>
        <v>46258</v>
      </c>
      <c r="K44" s="55" t="s">
        <v>261</v>
      </c>
      <c r="L44" s="51" t="s">
        <v>262</v>
      </c>
    </row>
    <row r="45" spans="1:12" ht="243.75" x14ac:dyDescent="0.25">
      <c r="A45" s="25" t="s">
        <v>57</v>
      </c>
      <c r="B45" s="113" t="s">
        <v>263</v>
      </c>
      <c r="C45" s="113"/>
      <c r="D45" s="123" t="s">
        <v>127</v>
      </c>
      <c r="E45" s="123" t="s">
        <v>172</v>
      </c>
      <c r="F45" s="123" t="s">
        <v>264</v>
      </c>
      <c r="G45" s="123"/>
      <c r="H45" s="76">
        <f>4*30</f>
        <v>120</v>
      </c>
      <c r="I45" s="132">
        <f>+J44+1</f>
        <v>46259</v>
      </c>
      <c r="J45" s="132">
        <f t="shared" si="3"/>
        <v>46379</v>
      </c>
      <c r="K45" s="55"/>
      <c r="L45" s="55" t="s">
        <v>265</v>
      </c>
    </row>
    <row r="46" spans="1:12" ht="20.25" x14ac:dyDescent="0.25">
      <c r="A46" s="25" t="s">
        <v>66</v>
      </c>
      <c r="B46" s="208" t="s">
        <v>266</v>
      </c>
      <c r="C46" s="209"/>
      <c r="D46" s="209"/>
      <c r="E46" s="209"/>
      <c r="F46" s="209"/>
      <c r="G46" s="210"/>
      <c r="H46" s="50"/>
      <c r="I46" s="132"/>
      <c r="J46" s="132"/>
      <c r="K46" s="51"/>
      <c r="L46" s="51"/>
    </row>
    <row r="47" spans="1:12" ht="20.25" x14ac:dyDescent="0.25">
      <c r="A47" s="25">
        <v>1</v>
      </c>
      <c r="B47" s="208" t="s">
        <v>267</v>
      </c>
      <c r="C47" s="209"/>
      <c r="D47" s="209"/>
      <c r="E47" s="209"/>
      <c r="F47" s="209"/>
      <c r="G47" s="210"/>
      <c r="H47" s="50"/>
      <c r="I47" s="132"/>
      <c r="J47" s="132"/>
      <c r="K47" s="51"/>
      <c r="L47" s="51"/>
    </row>
    <row r="48" spans="1:12" ht="81" x14ac:dyDescent="0.25">
      <c r="A48" s="22" t="s">
        <v>185</v>
      </c>
      <c r="B48" s="114" t="s">
        <v>268</v>
      </c>
      <c r="C48" s="114"/>
      <c r="D48" s="127" t="s">
        <v>127</v>
      </c>
      <c r="E48" s="127" t="s">
        <v>172</v>
      </c>
      <c r="F48" s="123" t="s">
        <v>330</v>
      </c>
      <c r="G48" s="127"/>
      <c r="H48" s="105">
        <f>3*30</f>
        <v>90</v>
      </c>
      <c r="I48" s="134">
        <f>+J45+1</f>
        <v>46380</v>
      </c>
      <c r="J48" s="132">
        <f t="shared" ref="J48:J54" si="5">IFERROR(DATE(YEAR(I48),MONTH(I48),DAY(I48))+H48,"0")</f>
        <v>46470</v>
      </c>
      <c r="K48" s="51"/>
      <c r="L48" s="51"/>
    </row>
    <row r="49" spans="1:12" ht="74.25" customHeight="1" x14ac:dyDescent="0.25">
      <c r="A49" s="21" t="s">
        <v>189</v>
      </c>
      <c r="B49" s="115" t="s">
        <v>269</v>
      </c>
      <c r="C49" s="115"/>
      <c r="D49" s="123" t="s">
        <v>127</v>
      </c>
      <c r="E49" s="123" t="s">
        <v>172</v>
      </c>
      <c r="F49" s="123" t="s">
        <v>334</v>
      </c>
      <c r="G49" s="123"/>
      <c r="H49" s="57">
        <v>20</v>
      </c>
      <c r="I49" s="132">
        <f>+J48+1</f>
        <v>46471</v>
      </c>
      <c r="J49" s="132">
        <f t="shared" si="5"/>
        <v>46491</v>
      </c>
      <c r="K49" s="51"/>
      <c r="L49" s="51"/>
    </row>
    <row r="50" spans="1:12" ht="74.25" customHeight="1" x14ac:dyDescent="0.25">
      <c r="A50" s="21" t="s">
        <v>194</v>
      </c>
      <c r="B50" s="115" t="s">
        <v>270</v>
      </c>
      <c r="C50" s="115"/>
      <c r="D50" s="123" t="s">
        <v>127</v>
      </c>
      <c r="E50" s="123" t="s">
        <v>173</v>
      </c>
      <c r="F50" s="123" t="s">
        <v>172</v>
      </c>
      <c r="G50" s="123"/>
      <c r="H50" s="57">
        <v>15</v>
      </c>
      <c r="I50" s="132">
        <f t="shared" ref="I50:I54" si="6">+J49+1</f>
        <v>46492</v>
      </c>
      <c r="J50" s="132">
        <f t="shared" si="5"/>
        <v>46507</v>
      </c>
      <c r="K50" s="51"/>
      <c r="L50" s="51"/>
    </row>
    <row r="51" spans="1:12" ht="74.25" customHeight="1" x14ac:dyDescent="0.25">
      <c r="A51" s="21" t="s">
        <v>196</v>
      </c>
      <c r="B51" s="115" t="s">
        <v>271</v>
      </c>
      <c r="C51" s="115"/>
      <c r="D51" s="123" t="s">
        <v>127</v>
      </c>
      <c r="E51" s="123" t="s">
        <v>172</v>
      </c>
      <c r="F51" s="123" t="s">
        <v>172</v>
      </c>
      <c r="G51" s="123" t="s">
        <v>127</v>
      </c>
      <c r="H51" s="57">
        <v>7</v>
      </c>
      <c r="I51" s="132">
        <f t="shared" si="6"/>
        <v>46508</v>
      </c>
      <c r="J51" s="132">
        <f t="shared" si="5"/>
        <v>46515</v>
      </c>
      <c r="K51" s="51"/>
      <c r="L51" s="51"/>
    </row>
    <row r="52" spans="1:12" ht="74.25" customHeight="1" x14ac:dyDescent="0.25">
      <c r="A52" s="21" t="s">
        <v>272</v>
      </c>
      <c r="B52" s="115" t="s">
        <v>273</v>
      </c>
      <c r="C52" s="115"/>
      <c r="D52" s="123" t="s">
        <v>127</v>
      </c>
      <c r="E52" s="123" t="s">
        <v>172</v>
      </c>
      <c r="F52" s="123" t="s">
        <v>173</v>
      </c>
      <c r="G52" s="123" t="s">
        <v>127</v>
      </c>
      <c r="H52" s="57">
        <v>30</v>
      </c>
      <c r="I52" s="132">
        <f t="shared" si="6"/>
        <v>46516</v>
      </c>
      <c r="J52" s="132">
        <f t="shared" si="5"/>
        <v>46546</v>
      </c>
      <c r="K52" s="51"/>
      <c r="L52" s="51"/>
    </row>
    <row r="53" spans="1:12" ht="74.25" customHeight="1" x14ac:dyDescent="0.25">
      <c r="A53" s="21" t="s">
        <v>274</v>
      </c>
      <c r="B53" s="115" t="s">
        <v>275</v>
      </c>
      <c r="C53" s="115"/>
      <c r="D53" s="123" t="s">
        <v>127</v>
      </c>
      <c r="E53" s="123" t="s">
        <v>172</v>
      </c>
      <c r="F53" s="123" t="s">
        <v>173</v>
      </c>
      <c r="G53" s="123" t="s">
        <v>127</v>
      </c>
      <c r="H53" s="57">
        <v>20</v>
      </c>
      <c r="I53" s="132">
        <f t="shared" si="6"/>
        <v>46547</v>
      </c>
      <c r="J53" s="132">
        <f t="shared" si="5"/>
        <v>46567</v>
      </c>
      <c r="K53" s="51"/>
      <c r="L53" s="51"/>
    </row>
    <row r="54" spans="1:12" ht="20.25" x14ac:dyDescent="0.25">
      <c r="A54" s="25" t="s">
        <v>276</v>
      </c>
      <c r="B54" s="208" t="s">
        <v>277</v>
      </c>
      <c r="C54" s="209"/>
      <c r="D54" s="209"/>
      <c r="E54" s="209"/>
      <c r="F54" s="209"/>
      <c r="G54" s="210"/>
      <c r="H54" s="75">
        <v>30</v>
      </c>
      <c r="I54" s="132">
        <f t="shared" si="6"/>
        <v>46568</v>
      </c>
      <c r="J54" s="132">
        <f t="shared" si="5"/>
        <v>46598</v>
      </c>
      <c r="K54" s="51"/>
      <c r="L54" s="51"/>
    </row>
    <row r="55" spans="1:12" ht="40.5" x14ac:dyDescent="0.25">
      <c r="A55" s="21">
        <v>1</v>
      </c>
      <c r="B55" s="110" t="s">
        <v>278</v>
      </c>
      <c r="C55" s="110"/>
      <c r="D55" s="123" t="s">
        <v>127</v>
      </c>
      <c r="E55" s="123" t="s">
        <v>172</v>
      </c>
      <c r="F55" s="123" t="s">
        <v>279</v>
      </c>
      <c r="G55" s="123"/>
      <c r="H55" s="50"/>
      <c r="I55" s="132"/>
      <c r="J55" s="132"/>
      <c r="K55" s="51"/>
      <c r="L55" s="51"/>
    </row>
    <row r="56" spans="1:12" ht="81" x14ac:dyDescent="0.25">
      <c r="A56" s="21">
        <v>2</v>
      </c>
      <c r="B56" s="172" t="s">
        <v>280</v>
      </c>
      <c r="C56" s="110"/>
      <c r="D56" s="123" t="s">
        <v>127</v>
      </c>
      <c r="E56" s="123" t="s">
        <v>172</v>
      </c>
      <c r="F56" s="124" t="s">
        <v>281</v>
      </c>
      <c r="G56" s="123"/>
      <c r="H56" s="50"/>
      <c r="I56" s="132"/>
      <c r="J56" s="132"/>
      <c r="K56" s="51"/>
      <c r="L56" s="51"/>
    </row>
    <row r="57" spans="1:12" ht="162" x14ac:dyDescent="0.25">
      <c r="A57" s="21">
        <v>3</v>
      </c>
      <c r="B57" s="172" t="s">
        <v>282</v>
      </c>
      <c r="C57" s="110"/>
      <c r="D57" s="123" t="s">
        <v>127</v>
      </c>
      <c r="E57" s="123" t="s">
        <v>172</v>
      </c>
      <c r="F57" s="123" t="s">
        <v>335</v>
      </c>
      <c r="G57" s="123"/>
      <c r="H57" s="50"/>
      <c r="I57" s="132"/>
      <c r="J57" s="132"/>
      <c r="K57" s="51"/>
      <c r="L57" s="51"/>
    </row>
    <row r="58" spans="1:12" ht="162" x14ac:dyDescent="0.25">
      <c r="A58" s="21">
        <v>4</v>
      </c>
      <c r="B58" s="172" t="s">
        <v>283</v>
      </c>
      <c r="C58" s="110"/>
      <c r="D58" s="123" t="s">
        <v>127</v>
      </c>
      <c r="E58" s="123" t="s">
        <v>172</v>
      </c>
      <c r="F58" s="123" t="s">
        <v>335</v>
      </c>
      <c r="G58" s="123"/>
      <c r="H58" s="50"/>
      <c r="I58" s="132"/>
      <c r="J58" s="132"/>
      <c r="K58" s="51"/>
      <c r="L58" s="51"/>
    </row>
    <row r="59" spans="1:12" ht="20.25" x14ac:dyDescent="0.25">
      <c r="A59" s="63" t="s">
        <v>284</v>
      </c>
      <c r="B59" s="208" t="s">
        <v>285</v>
      </c>
      <c r="C59" s="209"/>
      <c r="D59" s="209"/>
      <c r="E59" s="209"/>
      <c r="F59" s="209"/>
      <c r="G59" s="210"/>
      <c r="H59" s="77">
        <f>6*30</f>
        <v>180</v>
      </c>
      <c r="I59" s="132">
        <f>+J54+1</f>
        <v>46599</v>
      </c>
      <c r="J59" s="132">
        <f t="shared" ref="J59:J60" si="7">IFERROR(DATE(YEAR(I59),MONTH(I59),DAY(I59))+H59,"0")</f>
        <v>46779</v>
      </c>
      <c r="K59" s="64"/>
      <c r="L59" s="64"/>
    </row>
    <row r="60" spans="1:12" ht="20.25" x14ac:dyDescent="0.25">
      <c r="A60" s="63" t="s">
        <v>286</v>
      </c>
      <c r="B60" s="208" t="s">
        <v>287</v>
      </c>
      <c r="C60" s="209"/>
      <c r="D60" s="209"/>
      <c r="E60" s="209"/>
      <c r="F60" s="209"/>
      <c r="G60" s="210"/>
      <c r="H60" s="78">
        <v>30</v>
      </c>
      <c r="I60" s="133">
        <f>+J59+1</f>
        <v>46780</v>
      </c>
      <c r="J60" s="132">
        <f t="shared" si="7"/>
        <v>46810</v>
      </c>
      <c r="K60" s="64"/>
      <c r="L60" s="64"/>
    </row>
    <row r="61" spans="1:12" ht="60.75" x14ac:dyDescent="0.25">
      <c r="A61" s="66">
        <v>1</v>
      </c>
      <c r="B61" s="111" t="s">
        <v>288</v>
      </c>
      <c r="C61" s="111"/>
      <c r="D61" s="123" t="s">
        <v>127</v>
      </c>
      <c r="E61" s="124" t="s">
        <v>173</v>
      </c>
      <c r="F61" s="124" t="s">
        <v>332</v>
      </c>
      <c r="G61" s="124"/>
      <c r="H61" s="65"/>
      <c r="I61" s="133"/>
      <c r="J61" s="132"/>
      <c r="K61" s="64"/>
      <c r="L61" s="64"/>
    </row>
    <row r="62" spans="1:12" ht="81" x14ac:dyDescent="0.25">
      <c r="A62" s="66">
        <v>2</v>
      </c>
      <c r="B62" s="111" t="s">
        <v>289</v>
      </c>
      <c r="C62" s="111"/>
      <c r="D62" s="123" t="s">
        <v>127</v>
      </c>
      <c r="E62" s="124" t="s">
        <v>281</v>
      </c>
      <c r="F62" s="124" t="s">
        <v>336</v>
      </c>
      <c r="G62" s="124"/>
      <c r="H62" s="65"/>
      <c r="I62" s="133"/>
      <c r="J62" s="132"/>
      <c r="K62" s="64"/>
      <c r="L62" s="64"/>
    </row>
    <row r="63" spans="1:12" ht="81" x14ac:dyDescent="0.25">
      <c r="A63" s="66">
        <v>3</v>
      </c>
      <c r="B63" s="111" t="s">
        <v>290</v>
      </c>
      <c r="C63" s="111"/>
      <c r="D63" s="123" t="s">
        <v>127</v>
      </c>
      <c r="E63" s="124" t="s">
        <v>281</v>
      </c>
      <c r="F63" s="124" t="s">
        <v>336</v>
      </c>
      <c r="G63" s="124"/>
      <c r="H63" s="65"/>
      <c r="I63" s="133"/>
      <c r="J63" s="132"/>
      <c r="K63" s="64"/>
      <c r="L63" s="64"/>
    </row>
    <row r="64" spans="1:12" ht="78" customHeight="1" x14ac:dyDescent="0.25">
      <c r="A64" s="66">
        <v>4</v>
      </c>
      <c r="B64" s="111" t="s">
        <v>291</v>
      </c>
      <c r="C64" s="111"/>
      <c r="D64" s="123" t="s">
        <v>127</v>
      </c>
      <c r="E64" s="124" t="s">
        <v>292</v>
      </c>
      <c r="F64" s="124" t="s">
        <v>336</v>
      </c>
      <c r="G64" s="124"/>
      <c r="H64" s="65"/>
      <c r="I64" s="133"/>
      <c r="J64" s="132"/>
      <c r="K64" s="64"/>
      <c r="L64" s="64"/>
    </row>
    <row r="65" spans="1:12" ht="78" customHeight="1" x14ac:dyDescent="0.25">
      <c r="A65" s="66">
        <v>5</v>
      </c>
      <c r="B65" s="111" t="s">
        <v>293</v>
      </c>
      <c r="C65" s="111"/>
      <c r="D65" s="123" t="s">
        <v>127</v>
      </c>
      <c r="E65" s="124" t="s">
        <v>294</v>
      </c>
      <c r="F65" s="124" t="s">
        <v>336</v>
      </c>
      <c r="G65" s="124"/>
      <c r="H65" s="65"/>
      <c r="I65" s="133"/>
      <c r="J65" s="132"/>
      <c r="K65" s="64"/>
      <c r="L65" s="64"/>
    </row>
    <row r="66" spans="1:12" ht="78" customHeight="1" x14ac:dyDescent="0.25">
      <c r="A66" s="66">
        <v>6</v>
      </c>
      <c r="B66" s="111" t="s">
        <v>295</v>
      </c>
      <c r="C66" s="111"/>
      <c r="D66" s="123" t="s">
        <v>127</v>
      </c>
      <c r="E66" s="124" t="s">
        <v>294</v>
      </c>
      <c r="F66" s="124" t="s">
        <v>336</v>
      </c>
      <c r="G66" s="124"/>
      <c r="H66" s="65"/>
      <c r="I66" s="133"/>
      <c r="J66" s="132"/>
      <c r="K66" s="64"/>
      <c r="L66" s="64"/>
    </row>
    <row r="67" spans="1:12" ht="20.25" x14ac:dyDescent="0.25">
      <c r="A67" s="63" t="s">
        <v>296</v>
      </c>
      <c r="B67" s="249" t="s">
        <v>297</v>
      </c>
      <c r="C67" s="250"/>
      <c r="D67" s="250"/>
      <c r="E67" s="250"/>
      <c r="F67" s="250"/>
      <c r="G67" s="251"/>
      <c r="H67" s="78"/>
      <c r="I67" s="133"/>
      <c r="J67" s="132"/>
      <c r="K67" s="64"/>
      <c r="L67" s="64"/>
    </row>
    <row r="68" spans="1:12" ht="101.25" x14ac:dyDescent="0.25">
      <c r="A68" s="66">
        <v>1</v>
      </c>
      <c r="B68" s="111" t="s">
        <v>298</v>
      </c>
      <c r="C68" s="111"/>
      <c r="D68" s="123" t="s">
        <v>127</v>
      </c>
      <c r="E68" s="124" t="s">
        <v>337</v>
      </c>
      <c r="F68" s="124"/>
      <c r="G68" s="124"/>
      <c r="H68" s="65">
        <v>20</v>
      </c>
      <c r="I68" s="133">
        <f>+J60+1</f>
        <v>46811</v>
      </c>
      <c r="J68" s="132">
        <f t="shared" ref="J68:J70" si="8">IFERROR(DATE(YEAR(I68),MONTH(I68),DAY(I68))+H68,"0")</f>
        <v>46831</v>
      </c>
      <c r="K68" s="64"/>
      <c r="L68" s="64"/>
    </row>
    <row r="69" spans="1:12" ht="60.75" x14ac:dyDescent="0.25">
      <c r="A69" s="66">
        <f>+A68+1</f>
        <v>2</v>
      </c>
      <c r="B69" s="111" t="s">
        <v>299</v>
      </c>
      <c r="C69" s="111"/>
      <c r="D69" s="124" t="s">
        <v>300</v>
      </c>
      <c r="E69" s="124"/>
      <c r="F69" s="126"/>
      <c r="G69" s="126" t="s">
        <v>53</v>
      </c>
      <c r="H69" s="65">
        <v>15</v>
      </c>
      <c r="I69" s="133">
        <f>+J68+1</f>
        <v>46832</v>
      </c>
      <c r="J69" s="132">
        <f t="shared" si="8"/>
        <v>46847</v>
      </c>
      <c r="K69" s="64"/>
      <c r="L69" s="64"/>
    </row>
    <row r="70" spans="1:12" ht="40.5" x14ac:dyDescent="0.25">
      <c r="A70" s="38">
        <f>+A69+1</f>
        <v>3</v>
      </c>
      <c r="B70" s="116" t="s">
        <v>301</v>
      </c>
      <c r="C70" s="116"/>
      <c r="D70" s="128" t="s">
        <v>53</v>
      </c>
      <c r="E70" s="129"/>
      <c r="F70" s="128"/>
      <c r="G70" s="129"/>
      <c r="H70" s="67">
        <v>15</v>
      </c>
      <c r="I70" s="135">
        <f>+J69+1</f>
        <v>46848</v>
      </c>
      <c r="J70" s="135">
        <f t="shared" si="8"/>
        <v>46863</v>
      </c>
      <c r="K70" s="68"/>
      <c r="L70" s="68"/>
    </row>
  </sheetData>
  <mergeCells count="26">
    <mergeCell ref="B19:G19"/>
    <mergeCell ref="B59:G59"/>
    <mergeCell ref="B60:G60"/>
    <mergeCell ref="B67:G67"/>
    <mergeCell ref="B21:G21"/>
    <mergeCell ref="B26:G26"/>
    <mergeCell ref="B38:F38"/>
    <mergeCell ref="B46:G46"/>
    <mergeCell ref="B47:G47"/>
    <mergeCell ref="B54:G54"/>
    <mergeCell ref="A1:L1"/>
    <mergeCell ref="B20:G20"/>
    <mergeCell ref="A2:L3"/>
    <mergeCell ref="A4:L4"/>
    <mergeCell ref="A5:J5"/>
    <mergeCell ref="A6:A7"/>
    <mergeCell ref="B6:B7"/>
    <mergeCell ref="C6:C7"/>
    <mergeCell ref="D6:F6"/>
    <mergeCell ref="G6:G7"/>
    <mergeCell ref="H6:J6"/>
    <mergeCell ref="K6:K7"/>
    <mergeCell ref="L6:L7"/>
    <mergeCell ref="B8:G8"/>
    <mergeCell ref="B9:G9"/>
    <mergeCell ref="B18:C18"/>
  </mergeCells>
  <conditionalFormatting sqref="B68:C1048576 B5:C6 B67 B61:C66 B59:B60 B55:C58 B54 B46:B47 B39:C45 B38 B26 B27:C37 B22:C25 B48:C53 B10:C17 B7:B9 B18:B21">
    <cfRule type="duplicateValues" dxfId="0" priority="1"/>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9" manualBreakCount="9">
    <brk id="17" max="11" man="1"/>
    <brk id="25" max="11" man="1"/>
    <brk id="30" max="11" man="1"/>
    <brk id="32" max="11" man="1"/>
    <brk id="35" max="11" man="1"/>
    <brk id="39" max="11" man="1"/>
    <brk id="43" max="11" man="1"/>
    <brk id="53" max="11" man="1"/>
    <brk id="64"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PL2 (PCT N.T.MINH THÚY) (3 DA)</vt:lpstr>
      <vt:lpstr>1. Trường phổ thông Liên cấp</vt:lpstr>
      <vt:lpstr>2. KDL hồ Soài So</vt:lpstr>
      <vt:lpstr>3. Bãi xe rừng tràm TS</vt:lpstr>
      <vt:lpstr>'2. KDL hồ Soài So'!Print_Area</vt:lpstr>
      <vt:lpstr>'3. Bãi xe rừng tràm TS'!Print_Area</vt:lpstr>
      <vt:lpstr>'PL2 (PCT N.T.MINH THÚY) (3 DA)'!Print_Area</vt:lpstr>
      <vt:lpstr>'1. Trường phổ thông Liên cấp'!Print_Titles</vt:lpstr>
      <vt:lpstr>'2. KDL hồ Soài So'!Print_Titles</vt:lpstr>
      <vt:lpstr>'3. Bãi xe rừng tràm TS'!Print_Titles</vt:lpstr>
      <vt:lpstr>'PL2 (PCT N.T.MINH THÚY) (3 DA)'!Print_Titles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 Nguyen</dc:creator>
  <cp:lastModifiedBy>User</cp:lastModifiedBy>
  <cp:lastPrinted>2025-03-25T02:08:45Z</cp:lastPrinted>
  <dcterms:created xsi:type="dcterms:W3CDTF">2025-03-13T10:57:59Z</dcterms:created>
  <dcterms:modified xsi:type="dcterms:W3CDTF">2025-04-21T02:05:01Z</dcterms:modified>
</cp:coreProperties>
</file>