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TRA QUYNH NHU - KTN\Nam 2025\Ke hoach\Xuc tien dau tu\"/>
    </mc:Choice>
  </mc:AlternateContent>
  <bookViews>
    <workbookView xWindow="-120" yWindow="-120" windowWidth="29040" windowHeight="15720" tabRatio="964"/>
  </bookViews>
  <sheets>
    <sheet name="PL1 (PCT Lê Văn Phước) (16 DA)" sheetId="25" r:id="rId1"/>
    <sheet name="1.NMđiện sinh khối Núi Tô I " sheetId="26" r:id="rId2"/>
    <sheet name="2. Điện sinh khối AG 1" sheetId="27" r:id="rId3"/>
    <sheet name="3. Nhà máy điện gió AG 1" sheetId="28" r:id="rId4"/>
    <sheet name="4. KDC, TMDV, KPH, TTTMTH" sheetId="19" r:id="rId5"/>
    <sheet name="5. Khu TM&amp;VCGT Vĩnh Xương MR" sheetId="20" r:id="rId6"/>
    <sheet name="6. Khu TM,DV&amp;VCGT TT TB" sheetId="21" r:id="rId7"/>
    <sheet name="7.TTTM HN NHKS PLong Hưng" sheetId="22" r:id="rId8"/>
    <sheet name="8. CCN Hòa An" sheetId="9" r:id="rId9"/>
    <sheet name="9. CCN Mỹ Phú" sheetId="10" r:id="rId10"/>
    <sheet name="10. CCN Núi Tô" sheetId="11" r:id="rId11"/>
    <sheet name="11. Hạ tầng KCN Hội An" sheetId="12" r:id="rId12"/>
    <sheet name="12. Hạ tầng KCN Xuân Tô (MR)" sheetId="13" r:id="rId13"/>
    <sheet name="13.DA SXKD tại KCN Bình Hòa " sheetId="14" r:id="rId14"/>
    <sheet name="14. Thu hồi Nhà máy chế biến " sheetId="15" r:id="rId15"/>
    <sheet name="15. Nhà máy CB TS tại KCN BL" sheetId="16" r:id="rId16"/>
    <sheet name="16. MR SX Nhà máy Bình Long" sheetId="17" r:id="rId17"/>
  </sheets>
  <definedNames>
    <definedName name="_xlnm._FilterDatabase" localSheetId="0" hidden="1">'PL1 (PCT Lê Văn Phước) (16 DA)'!$A$6:$P$27</definedName>
    <definedName name="dieu_14" localSheetId="10">'10. CCN Núi Tô'!#REF!</definedName>
    <definedName name="dieu_14" localSheetId="8">'8. CCN Hòa An'!#REF!</definedName>
    <definedName name="dieu_14" localSheetId="9">'9. CCN Mỹ Phú'!#REF!</definedName>
    <definedName name="_xlnm.Print_Area" localSheetId="4">'4. KDC, TMDV, KPH, TTTMTH'!$A$1:$L$74</definedName>
    <definedName name="_xlnm.Print_Area" localSheetId="5">'5. Khu TM&amp;VCGT Vĩnh Xương MR'!$A$1:$L$69</definedName>
    <definedName name="_xlnm.Print_Area" localSheetId="6">'6. Khu TM,DV&amp;VCGT TT TB'!$A$1:$L$69</definedName>
    <definedName name="_xlnm.Print_Area" localSheetId="7">'7.TTTM HN NHKS PLong Hưng'!$A$1:$L$68</definedName>
    <definedName name="_xlnm.Print_Area" localSheetId="0">'PL1 (PCT Lê Văn Phước) (16 DA)'!$A$1:$N$27</definedName>
    <definedName name="_xlnm.Print_Titles" localSheetId="1">'1.NMđiện sinh khối Núi Tô I '!$5:$6</definedName>
    <definedName name="_xlnm.Print_Titles" localSheetId="10">'10. CCN Núi Tô'!$5:$6</definedName>
    <definedName name="_xlnm.Print_Titles" localSheetId="11">'11. Hạ tầng KCN Hội An'!$5:$6</definedName>
    <definedName name="_xlnm.Print_Titles" localSheetId="12">'12. Hạ tầng KCN Xuân Tô (MR)'!$5:$6</definedName>
    <definedName name="_xlnm.Print_Titles" localSheetId="13">'13.DA SXKD tại KCN Bình Hòa '!$5:$6</definedName>
    <definedName name="_xlnm.Print_Titles" localSheetId="14">'14. Thu hồi Nhà máy chế biến '!$5:$6</definedName>
    <definedName name="_xlnm.Print_Titles" localSheetId="15">'15. Nhà máy CB TS tại KCN BL'!$5:$6</definedName>
    <definedName name="_xlnm.Print_Titles" localSheetId="16">'16. MR SX Nhà máy Bình Long'!$5:$6</definedName>
    <definedName name="_xlnm.Print_Titles" localSheetId="2">'2. Điện sinh khối AG 1'!$5:$6</definedName>
    <definedName name="_xlnm.Print_Titles" localSheetId="3">'3. Nhà máy điện gió AG 1'!$5:$6</definedName>
    <definedName name="_xlnm.Print_Titles" localSheetId="4">'4. KDC, TMDV, KPH, TTTMTH'!$5:$6</definedName>
    <definedName name="_xlnm.Print_Titles" localSheetId="5">'5. Khu TM&amp;VCGT Vĩnh Xương MR'!$5:$6</definedName>
    <definedName name="_xlnm.Print_Titles" localSheetId="6">'6. Khu TM,DV&amp;VCGT TT TB'!$5:$6</definedName>
    <definedName name="_xlnm.Print_Titles" localSheetId="7">'7.TTTM HN NHKS PLong Hưng'!$6:$7</definedName>
    <definedName name="_xlnm.Print_Titles" localSheetId="8">'8. CCN Hòa An'!$5:$6</definedName>
    <definedName name="_xlnm.Print_Titles" localSheetId="9">'9. CCN Mỹ Phú'!$5:$6</definedName>
    <definedName name="_xlnm.Print_Titles" localSheetId="0">'PL1 (PCT Lê Văn Phước) (16 DA)'!$5:$6</definedName>
    <definedName name="tc_1" localSheetId="10">'10. CCN Núi Tô'!$L$10</definedName>
    <definedName name="tc_1" localSheetId="8">'8. CCN Hòa An'!$L$10</definedName>
    <definedName name="tc_1" localSheetId="9">'9. CCN Mỹ Phú'!$L$10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 i="28" l="1"/>
  <c r="J11" i="28" s="1"/>
  <c r="I13" i="28" s="1"/>
  <c r="J13" i="28" s="1"/>
  <c r="I14" i="28" s="1"/>
  <c r="J14" i="28" s="1"/>
  <c r="I15" i="28" s="1"/>
  <c r="J15" i="28" s="1"/>
  <c r="I17" i="28" s="1"/>
  <c r="J17" i="28" s="1"/>
  <c r="I19" i="28" s="1"/>
  <c r="J19" i="28" s="1"/>
  <c r="I20" i="28" s="1"/>
  <c r="J20" i="28" s="1"/>
  <c r="I22" i="28" s="1"/>
  <c r="J22" i="28" s="1"/>
  <c r="I23" i="28" s="1"/>
  <c r="J23" i="28" s="1"/>
  <c r="I24" i="28" s="1"/>
  <c r="J24" i="28" s="1"/>
  <c r="I28" i="28" s="1"/>
  <c r="J28" i="28" s="1"/>
  <c r="I29" i="28" s="1"/>
  <c r="J29" i="28" s="1"/>
  <c r="I30" i="28" s="1"/>
  <c r="J30" i="28" s="1"/>
  <c r="I32" i="28" s="1"/>
  <c r="J32" i="28" s="1"/>
  <c r="I33" i="28" s="1"/>
  <c r="J33" i="28" s="1"/>
  <c r="I34" i="28" s="1"/>
  <c r="J34" i="28" s="1"/>
  <c r="I36" i="28" s="1"/>
  <c r="J36" i="28" s="1"/>
  <c r="I37" i="28" s="1"/>
  <c r="J37" i="28" s="1"/>
  <c r="I38" i="28" s="1"/>
  <c r="J38" i="28" s="1"/>
  <c r="I39" i="28" s="1"/>
  <c r="J39" i="28" s="1"/>
  <c r="I40" i="28" s="1"/>
  <c r="J40" i="28" s="1"/>
  <c r="I41" i="28" s="1"/>
  <c r="J41" i="28" s="1"/>
  <c r="I42" i="28" s="1"/>
  <c r="J42" i="28" s="1"/>
  <c r="I43" i="28" s="1"/>
  <c r="J43" i="28" s="1"/>
  <c r="I44" i="28" s="1"/>
  <c r="J44" i="28" s="1"/>
  <c r="I45" i="28" s="1"/>
  <c r="J45" i="28" s="1"/>
  <c r="I46" i="28" s="1"/>
  <c r="J46" i="28" s="1"/>
  <c r="I47" i="28" s="1"/>
  <c r="J47" i="28" s="1"/>
  <c r="I48" i="28" s="1"/>
  <c r="J48" i="28" s="1"/>
  <c r="I49" i="28" s="1"/>
  <c r="J49" i="28" s="1"/>
  <c r="J10" i="28"/>
  <c r="J10" i="27"/>
  <c r="I11" i="27" s="1"/>
  <c r="J11" i="27" s="1"/>
  <c r="I13" i="27" s="1"/>
  <c r="J13" i="27" s="1"/>
  <c r="I14" i="27" s="1"/>
  <c r="J14" i="27" s="1"/>
  <c r="I15" i="27" s="1"/>
  <c r="J15" i="27" s="1"/>
  <c r="I17" i="27" s="1"/>
  <c r="J17" i="27" s="1"/>
  <c r="I19" i="27" s="1"/>
  <c r="J19" i="27" s="1"/>
  <c r="I20" i="27" s="1"/>
  <c r="J20" i="27" s="1"/>
  <c r="I22" i="27" s="1"/>
  <c r="J22" i="27" s="1"/>
  <c r="I23" i="27" s="1"/>
  <c r="J23" i="27" s="1"/>
  <c r="I24" i="27" s="1"/>
  <c r="J24" i="27" s="1"/>
  <c r="I28" i="27" s="1"/>
  <c r="J28" i="27" s="1"/>
  <c r="I29" i="27" s="1"/>
  <c r="J29" i="27" s="1"/>
  <c r="I30" i="27" s="1"/>
  <c r="J30" i="27" s="1"/>
  <c r="I32" i="27" s="1"/>
  <c r="J32" i="27" s="1"/>
  <c r="I33" i="27" s="1"/>
  <c r="J33" i="27" s="1"/>
  <c r="I34" i="27" s="1"/>
  <c r="J34" i="27" s="1"/>
  <c r="I36" i="27" s="1"/>
  <c r="J36" i="27" s="1"/>
  <c r="I37" i="27" s="1"/>
  <c r="J37" i="27" s="1"/>
  <c r="I38" i="27" s="1"/>
  <c r="J38" i="27" s="1"/>
  <c r="I39" i="27" s="1"/>
  <c r="J39" i="27" s="1"/>
  <c r="I40" i="27" s="1"/>
  <c r="J40" i="27" s="1"/>
  <c r="I41" i="27" s="1"/>
  <c r="J41" i="27" s="1"/>
  <c r="I42" i="27" s="1"/>
  <c r="J42" i="27" s="1"/>
  <c r="I43" i="27" s="1"/>
  <c r="J43" i="27" s="1"/>
  <c r="I44" i="27" s="1"/>
  <c r="J44" i="27" s="1"/>
  <c r="I45" i="27" s="1"/>
  <c r="J45" i="27" s="1"/>
  <c r="I46" i="27" s="1"/>
  <c r="J46" i="27" s="1"/>
  <c r="I47" i="27" s="1"/>
  <c r="J47" i="27" s="1"/>
  <c r="I48" i="27" s="1"/>
  <c r="J48" i="27" s="1"/>
  <c r="I49" i="27" s="1"/>
  <c r="J49" i="27" s="1"/>
  <c r="J10" i="26"/>
  <c r="I11" i="26" s="1"/>
  <c r="J11" i="26" s="1"/>
  <c r="I13" i="26" s="1"/>
  <c r="J13" i="26" s="1"/>
  <c r="I14" i="26" s="1"/>
  <c r="J14" i="26" s="1"/>
  <c r="I15" i="26" s="1"/>
  <c r="J15" i="26" s="1"/>
  <c r="I17" i="26" s="1"/>
  <c r="J17" i="26" s="1"/>
  <c r="I19" i="26" s="1"/>
  <c r="J19" i="26" s="1"/>
  <c r="I20" i="26" s="1"/>
  <c r="J20" i="26" s="1"/>
  <c r="I22" i="26" s="1"/>
  <c r="J22" i="26" s="1"/>
  <c r="I23" i="26" s="1"/>
  <c r="J23" i="26" s="1"/>
  <c r="I24" i="26" s="1"/>
  <c r="J24" i="26" s="1"/>
  <c r="I28" i="26" s="1"/>
  <c r="J28" i="26" s="1"/>
  <c r="I29" i="26" s="1"/>
  <c r="J29" i="26" s="1"/>
  <c r="I30" i="26" s="1"/>
  <c r="J30" i="26" s="1"/>
  <c r="I32" i="26" s="1"/>
  <c r="J32" i="26" s="1"/>
  <c r="I33" i="26" s="1"/>
  <c r="J33" i="26" s="1"/>
  <c r="I34" i="26" s="1"/>
  <c r="J34" i="26" s="1"/>
  <c r="I36" i="26" s="1"/>
  <c r="J36" i="26" s="1"/>
  <c r="I37" i="26" s="1"/>
  <c r="J37" i="26" s="1"/>
  <c r="I38" i="26" s="1"/>
  <c r="J38" i="26" s="1"/>
  <c r="I39" i="26" s="1"/>
  <c r="J39" i="26" s="1"/>
  <c r="I40" i="26" s="1"/>
  <c r="J40" i="26" s="1"/>
  <c r="I41" i="26" s="1"/>
  <c r="J41" i="26" s="1"/>
  <c r="I42" i="26" s="1"/>
  <c r="J42" i="26" s="1"/>
  <c r="I43" i="26" s="1"/>
  <c r="J43" i="26" s="1"/>
  <c r="I44" i="26" s="1"/>
  <c r="J44" i="26" s="1"/>
  <c r="I45" i="26" s="1"/>
  <c r="J45" i="26" s="1"/>
  <c r="I46" i="26" s="1"/>
  <c r="J46" i="26" s="1"/>
  <c r="I47" i="26" s="1"/>
  <c r="J47" i="26" s="1"/>
  <c r="I48" i="26" s="1"/>
  <c r="J48" i="26" s="1"/>
  <c r="I49" i="26" s="1"/>
  <c r="J49" i="26" s="1"/>
  <c r="E27" i="25"/>
  <c r="A9" i="25"/>
  <c r="A10" i="25" s="1"/>
  <c r="A12" i="25" s="1"/>
  <c r="A13" i="25" s="1"/>
  <c r="A14" i="25" s="1"/>
  <c r="A15" i="25" s="1"/>
  <c r="A17" i="25" s="1"/>
  <c r="A18" i="25" s="1"/>
  <c r="A19" i="25" s="1"/>
  <c r="A21" i="25" s="1"/>
  <c r="A22" i="25" s="1"/>
  <c r="A23" i="25" s="1"/>
  <c r="A24" i="25" s="1"/>
  <c r="A25" i="25" s="1"/>
  <c r="A26" i="25" s="1"/>
  <c r="A15" i="12" l="1"/>
  <c r="A16" i="12" s="1"/>
  <c r="A17" i="12" s="1"/>
  <c r="A14" i="12"/>
  <c r="I13" i="12"/>
  <c r="A14" i="17" l="1"/>
  <c r="A15" i="17" s="1"/>
  <c r="A16" i="17" s="1"/>
  <c r="A13" i="17"/>
  <c r="A15" i="16"/>
  <c r="A16" i="16" s="1"/>
  <c r="A17" i="16" s="1"/>
  <c r="A14" i="16"/>
  <c r="A15" i="15"/>
  <c r="A16" i="15" s="1"/>
  <c r="A17" i="15" s="1"/>
  <c r="A14" i="15"/>
  <c r="A15" i="14"/>
  <c r="A16" i="14" s="1"/>
  <c r="A17" i="14" s="1"/>
  <c r="A14" i="14"/>
  <c r="A14" i="13"/>
  <c r="A15" i="13" s="1"/>
  <c r="A16" i="13" s="1"/>
  <c r="A17" i="13" s="1"/>
  <c r="I16" i="11"/>
  <c r="J16" i="11" s="1"/>
  <c r="I17" i="11" s="1"/>
  <c r="J17" i="11" s="1"/>
  <c r="I18" i="11" s="1"/>
  <c r="J18" i="11" s="1"/>
  <c r="I19" i="11" s="1"/>
  <c r="J19" i="11" s="1"/>
  <c r="I20" i="11" s="1"/>
  <c r="J20" i="11" s="1"/>
  <c r="I21" i="11" s="1"/>
  <c r="J21" i="11" s="1"/>
  <c r="I22" i="11" s="1"/>
  <c r="J22" i="11" s="1"/>
  <c r="I23" i="11" s="1"/>
  <c r="J23" i="11" s="1"/>
  <c r="I9" i="11"/>
  <c r="J9" i="11" s="1"/>
  <c r="I10" i="11" s="1"/>
  <c r="J10" i="11" s="1"/>
  <c r="I11" i="11" s="1"/>
  <c r="J11" i="11" s="1"/>
  <c r="I12" i="11" s="1"/>
  <c r="J12" i="11" s="1"/>
  <c r="I13" i="11" s="1"/>
  <c r="J13" i="11" s="1"/>
  <c r="I14" i="11" s="1"/>
  <c r="J14" i="11" s="1"/>
  <c r="J8" i="11"/>
  <c r="J8" i="10"/>
  <c r="I9" i="10" s="1"/>
  <c r="J9" i="10" s="1"/>
  <c r="I10" i="10" s="1"/>
  <c r="J10" i="10" s="1"/>
  <c r="I11" i="10" s="1"/>
  <c r="J11" i="10" s="1"/>
  <c r="I12" i="10" s="1"/>
  <c r="J12" i="10" s="1"/>
  <c r="I13" i="10" s="1"/>
  <c r="J13" i="10" s="1"/>
  <c r="I14" i="10" s="1"/>
  <c r="J14" i="10" s="1"/>
  <c r="A67" i="22" l="1"/>
  <c r="A68" i="22" s="1"/>
  <c r="H57" i="22"/>
  <c r="H46" i="22"/>
  <c r="H43" i="22"/>
  <c r="J9" i="22"/>
  <c r="I10" i="22" s="1"/>
  <c r="J10" i="22" s="1"/>
  <c r="I11" i="22" s="1"/>
  <c r="J11" i="22" s="1"/>
  <c r="I12" i="22" s="1"/>
  <c r="J12" i="22" s="1"/>
  <c r="I13" i="22" s="1"/>
  <c r="J13" i="22" s="1"/>
  <c r="I14" i="22" s="1"/>
  <c r="J14" i="22" s="1"/>
  <c r="I15" i="22" s="1"/>
  <c r="J15" i="22" s="1"/>
  <c r="I16" i="22" s="1"/>
  <c r="J16" i="22" s="1"/>
  <c r="I20" i="22" s="1"/>
  <c r="J20" i="22" s="1"/>
  <c r="I21" i="22" s="1"/>
  <c r="J21" i="22" s="1"/>
  <c r="I22" i="22" s="1"/>
  <c r="J22" i="22" s="1"/>
  <c r="I23" i="22" s="1"/>
  <c r="J23" i="22" s="1"/>
  <c r="I25" i="22" s="1"/>
  <c r="J25" i="22" s="1"/>
  <c r="I26" i="22" s="1"/>
  <c r="J26" i="22" s="1"/>
  <c r="I27" i="22" s="1"/>
  <c r="J27" i="22" s="1"/>
  <c r="I28" i="22" s="1"/>
  <c r="J28" i="22" s="1"/>
  <c r="I29" i="22" s="1"/>
  <c r="J29" i="22" s="1"/>
  <c r="I30" i="22" s="1"/>
  <c r="J30" i="22" s="1"/>
  <c r="I31" i="22" s="1"/>
  <c r="J31" i="22" s="1"/>
  <c r="I35" i="22" s="1"/>
  <c r="J35" i="22" s="1"/>
  <c r="I37" i="22" s="1"/>
  <c r="J37" i="22" s="1"/>
  <c r="I38" i="22" s="1"/>
  <c r="J38" i="22" s="1"/>
  <c r="I39" i="22" s="1"/>
  <c r="J39" i="22" s="1"/>
  <c r="I40" i="22" s="1"/>
  <c r="J40" i="22" s="1"/>
  <c r="I41" i="22" s="1"/>
  <c r="J41" i="22" s="1"/>
  <c r="I42" i="22" s="1"/>
  <c r="J42" i="22" s="1"/>
  <c r="I43" i="22" s="1"/>
  <c r="J43" i="22" s="1"/>
  <c r="I46" i="22" s="1"/>
  <c r="A68" i="21"/>
  <c r="A69" i="21" s="1"/>
  <c r="H58" i="21"/>
  <c r="H47" i="21"/>
  <c r="H44" i="21"/>
  <c r="J9" i="21"/>
  <c r="I10" i="21" s="1"/>
  <c r="J10" i="21" s="1"/>
  <c r="I11" i="21" s="1"/>
  <c r="J11" i="21" s="1"/>
  <c r="I12" i="21" s="1"/>
  <c r="J12" i="21" s="1"/>
  <c r="I13" i="21" s="1"/>
  <c r="J13" i="21" s="1"/>
  <c r="I14" i="21" s="1"/>
  <c r="J14" i="21" s="1"/>
  <c r="I15" i="21" s="1"/>
  <c r="J15" i="21" s="1"/>
  <c r="I16" i="21" s="1"/>
  <c r="J16" i="21" s="1"/>
  <c r="I21" i="21" s="1"/>
  <c r="J21" i="21" s="1"/>
  <c r="I22" i="21" s="1"/>
  <c r="J22" i="21" s="1"/>
  <c r="I23" i="21" s="1"/>
  <c r="J23" i="21" s="1"/>
  <c r="I24" i="21" s="1"/>
  <c r="J24" i="21" s="1"/>
  <c r="I26" i="21" s="1"/>
  <c r="J26" i="21" s="1"/>
  <c r="I27" i="21" s="1"/>
  <c r="J27" i="21" s="1"/>
  <c r="I28" i="21" s="1"/>
  <c r="J28" i="21" s="1"/>
  <c r="I29" i="21" s="1"/>
  <c r="J29" i="21" s="1"/>
  <c r="I30" i="21" s="1"/>
  <c r="J30" i="21" s="1"/>
  <c r="I31" i="21" s="1"/>
  <c r="J31" i="21" s="1"/>
  <c r="I32" i="21" s="1"/>
  <c r="J32" i="21" s="1"/>
  <c r="I36" i="21" s="1"/>
  <c r="J36" i="21" s="1"/>
  <c r="I38" i="21" s="1"/>
  <c r="J38" i="21" s="1"/>
  <c r="I39" i="21" s="1"/>
  <c r="J39" i="21" s="1"/>
  <c r="I40" i="21" s="1"/>
  <c r="J40" i="21" s="1"/>
  <c r="I41" i="21" s="1"/>
  <c r="J41" i="21" s="1"/>
  <c r="I42" i="21" s="1"/>
  <c r="J42" i="21" s="1"/>
  <c r="I43" i="21" s="1"/>
  <c r="J43" i="21" s="1"/>
  <c r="I44" i="21" s="1"/>
  <c r="A68" i="20"/>
  <c r="A69" i="20" s="1"/>
  <c r="H58" i="20"/>
  <c r="H47" i="20"/>
  <c r="H44" i="20"/>
  <c r="H17" i="20"/>
  <c r="J9" i="20"/>
  <c r="I10" i="20" s="1"/>
  <c r="J10" i="20" s="1"/>
  <c r="I11" i="20" s="1"/>
  <c r="J11" i="20" s="1"/>
  <c r="I12" i="20" s="1"/>
  <c r="J12" i="20" s="1"/>
  <c r="I13" i="20" s="1"/>
  <c r="J13" i="20" s="1"/>
  <c r="I14" i="20" s="1"/>
  <c r="J14" i="20" s="1"/>
  <c r="I15" i="20" s="1"/>
  <c r="J15" i="20" s="1"/>
  <c r="I16" i="20" s="1"/>
  <c r="J16" i="20" s="1"/>
  <c r="I17" i="20" s="1"/>
  <c r="J17" i="20" s="1"/>
  <c r="I21" i="20" s="1"/>
  <c r="J21" i="20" s="1"/>
  <c r="I22" i="20" s="1"/>
  <c r="J22" i="20" s="1"/>
  <c r="I23" i="20" s="1"/>
  <c r="J23" i="20" s="1"/>
  <c r="I24" i="20" s="1"/>
  <c r="J24" i="20" s="1"/>
  <c r="I26" i="20" s="1"/>
  <c r="J26" i="20" s="1"/>
  <c r="I27" i="20" s="1"/>
  <c r="J27" i="20" s="1"/>
  <c r="I28" i="20" s="1"/>
  <c r="J28" i="20" s="1"/>
  <c r="I29" i="20" s="1"/>
  <c r="J29" i="20" s="1"/>
  <c r="I30" i="20" s="1"/>
  <c r="J30" i="20" s="1"/>
  <c r="I31" i="20" s="1"/>
  <c r="J31" i="20" s="1"/>
  <c r="I32" i="20" s="1"/>
  <c r="J32" i="20" s="1"/>
  <c r="I36" i="20" s="1"/>
  <c r="J36" i="20" s="1"/>
  <c r="I38" i="20" s="1"/>
  <c r="J38" i="20" s="1"/>
  <c r="I39" i="20" s="1"/>
  <c r="J39" i="20" s="1"/>
  <c r="I40" i="20" s="1"/>
  <c r="J40" i="20" s="1"/>
  <c r="I41" i="20" s="1"/>
  <c r="J41" i="20" s="1"/>
  <c r="I42" i="20" s="1"/>
  <c r="J42" i="20" s="1"/>
  <c r="I43" i="20" s="1"/>
  <c r="J43" i="20" s="1"/>
  <c r="I44" i="20" s="1"/>
  <c r="A73" i="19"/>
  <c r="A74" i="19" s="1"/>
  <c r="H63" i="19"/>
  <c r="H52" i="19"/>
  <c r="H49" i="19"/>
  <c r="A18" i="19"/>
  <c r="A19" i="19" s="1"/>
  <c r="A20" i="19" s="1"/>
  <c r="A21" i="19" s="1"/>
  <c r="A22" i="19" s="1"/>
  <c r="J8" i="19"/>
  <c r="I9" i="19" s="1"/>
  <c r="J9" i="19" s="1"/>
  <c r="I10" i="19" s="1"/>
  <c r="J10" i="19" s="1"/>
  <c r="I11" i="19" s="1"/>
  <c r="J11" i="19" s="1"/>
  <c r="I12" i="19" s="1"/>
  <c r="J12" i="19" s="1"/>
  <c r="I13" i="19" s="1"/>
  <c r="J13" i="19" s="1"/>
  <c r="I14" i="19" s="1"/>
  <c r="J14" i="19" s="1"/>
  <c r="I15" i="19" s="1"/>
  <c r="J15" i="19" s="1"/>
  <c r="I17" i="19" s="1"/>
  <c r="J17" i="19" s="1"/>
  <c r="I18" i="19" s="1"/>
  <c r="J18" i="19" s="1"/>
  <c r="I19" i="19" s="1"/>
  <c r="J19" i="19" s="1"/>
  <c r="I20" i="19" s="1"/>
  <c r="J20" i="19" s="1"/>
  <c r="I21" i="19" s="1"/>
  <c r="J21" i="19" s="1"/>
  <c r="I22" i="19" s="1"/>
  <c r="J22" i="19" s="1"/>
  <c r="I26" i="19" s="1"/>
  <c r="J26" i="19" s="1"/>
  <c r="I27" i="19" s="1"/>
  <c r="J27" i="19" s="1"/>
  <c r="I28" i="19" s="1"/>
  <c r="J28" i="19" s="1"/>
  <c r="I29" i="19" s="1"/>
  <c r="J29" i="19" s="1"/>
  <c r="I31" i="19" s="1"/>
  <c r="J31" i="19" s="1"/>
  <c r="I32" i="19" s="1"/>
  <c r="J32" i="19" s="1"/>
  <c r="I33" i="19" s="1"/>
  <c r="J33" i="19" s="1"/>
  <c r="I34" i="19" s="1"/>
  <c r="J34" i="19" s="1"/>
  <c r="I35" i="19" s="1"/>
  <c r="J35" i="19" s="1"/>
  <c r="I36" i="19" s="1"/>
  <c r="J36" i="19" s="1"/>
  <c r="I37" i="19" s="1"/>
  <c r="J37" i="19" s="1"/>
  <c r="I41" i="19" s="1"/>
  <c r="J41" i="19" s="1"/>
  <c r="I43" i="19" s="1"/>
  <c r="J43" i="19" s="1"/>
  <c r="I44" i="19" s="1"/>
  <c r="J44" i="19" s="1"/>
  <c r="I45" i="19" s="1"/>
  <c r="J45" i="19" s="1"/>
  <c r="I46" i="19" s="1"/>
  <c r="J46" i="19" s="1"/>
  <c r="I47" i="19" s="1"/>
  <c r="J47" i="19" s="1"/>
  <c r="I48" i="19" s="1"/>
  <c r="J48" i="19" s="1"/>
  <c r="I49" i="19" s="1"/>
  <c r="J49" i="19" s="1"/>
  <c r="I52" i="19" s="1"/>
  <c r="J52" i="19" s="1"/>
  <c r="I53" i="19" s="1"/>
  <c r="J53" i="19" s="1"/>
  <c r="I54" i="19" s="1"/>
  <c r="J54" i="19" s="1"/>
  <c r="I55" i="19" s="1"/>
  <c r="J55" i="19" s="1"/>
  <c r="I56" i="19" s="1"/>
  <c r="J56" i="19" s="1"/>
  <c r="I57" i="19" s="1"/>
  <c r="J57" i="19" s="1"/>
  <c r="I58" i="19" s="1"/>
  <c r="J58" i="19" s="1"/>
  <c r="I63" i="19" s="1"/>
  <c r="J63" i="19" s="1"/>
  <c r="I64" i="19" s="1"/>
  <c r="J64" i="19" s="1"/>
  <c r="I72" i="19" s="1"/>
  <c r="J72" i="19" s="1"/>
  <c r="I73" i="19" s="1"/>
  <c r="J73" i="19" s="1"/>
  <c r="I74" i="19" s="1"/>
  <c r="J74" i="19" s="1"/>
  <c r="J46" i="22" l="1"/>
  <c r="I47" i="22" s="1"/>
  <c r="J47" i="22" s="1"/>
  <c r="I48" i="22" s="1"/>
  <c r="J48" i="22" s="1"/>
  <c r="I49" i="22" s="1"/>
  <c r="J49" i="22" s="1"/>
  <c r="I50" i="22" s="1"/>
  <c r="J50" i="22" s="1"/>
  <c r="I51" i="22" s="1"/>
  <c r="J51" i="22" s="1"/>
  <c r="I52" i="22" s="1"/>
  <c r="J52" i="22" s="1"/>
  <c r="I57" i="22" s="1"/>
  <c r="J57" i="22" s="1"/>
  <c r="I58" i="22" s="1"/>
  <c r="J58" i="22" s="1"/>
  <c r="I66" i="22" s="1"/>
  <c r="J66" i="22" s="1"/>
  <c r="I67" i="22" s="1"/>
  <c r="J67" i="22" s="1"/>
  <c r="I68" i="22" s="1"/>
  <c r="J68" i="22" s="1"/>
  <c r="J44" i="21"/>
  <c r="I47" i="21" s="1"/>
  <c r="J47" i="21" s="1"/>
  <c r="I48" i="21" s="1"/>
  <c r="J48" i="21" s="1"/>
  <c r="I49" i="21" s="1"/>
  <c r="J49" i="21" s="1"/>
  <c r="I50" i="21" s="1"/>
  <c r="J50" i="21" s="1"/>
  <c r="I51" i="21" s="1"/>
  <c r="J51" i="21" s="1"/>
  <c r="I52" i="21" s="1"/>
  <c r="J52" i="21" s="1"/>
  <c r="I53" i="21" s="1"/>
  <c r="J53" i="21" s="1"/>
  <c r="I58" i="21" s="1"/>
  <c r="J58" i="21" s="1"/>
  <c r="I59" i="21" s="1"/>
  <c r="J59" i="21" s="1"/>
  <c r="I67" i="21" s="1"/>
  <c r="J67" i="21" s="1"/>
  <c r="I68" i="21" s="1"/>
  <c r="J68" i="21" s="1"/>
  <c r="I69" i="21" s="1"/>
  <c r="J69" i="21" s="1"/>
  <c r="J44" i="20"/>
  <c r="I47" i="20" s="1"/>
  <c r="J47" i="20" s="1"/>
  <c r="I48" i="20" s="1"/>
  <c r="J48" i="20" s="1"/>
  <c r="I49" i="20" s="1"/>
  <c r="J49" i="20" s="1"/>
  <c r="I50" i="20" s="1"/>
  <c r="J50" i="20" s="1"/>
  <c r="I51" i="20" s="1"/>
  <c r="J51" i="20" s="1"/>
  <c r="I52" i="20" s="1"/>
  <c r="J52" i="20" s="1"/>
  <c r="I53" i="20" s="1"/>
  <c r="J53" i="20" s="1"/>
  <c r="I58" i="20" s="1"/>
  <c r="J58" i="20" s="1"/>
  <c r="I59" i="20" s="1"/>
  <c r="J59" i="20" s="1"/>
  <c r="I67" i="20" s="1"/>
  <c r="J67" i="20" s="1"/>
  <c r="I68" i="20" s="1"/>
  <c r="J68" i="20" s="1"/>
  <c r="I69" i="20" s="1"/>
  <c r="J69" i="20" s="1"/>
  <c r="A30" i="17" l="1"/>
  <c r="H19" i="17"/>
  <c r="A9" i="17"/>
  <c r="A10" i="17" s="1"/>
  <c r="A31" i="16"/>
  <c r="H20" i="16"/>
  <c r="A9" i="16"/>
  <c r="A10" i="16" s="1"/>
  <c r="A11" i="16" s="1"/>
  <c r="A31" i="15"/>
  <c r="H20" i="15"/>
  <c r="A9" i="15"/>
  <c r="A10" i="15" s="1"/>
  <c r="A11" i="15" s="1"/>
  <c r="A31" i="14"/>
  <c r="H20" i="14"/>
  <c r="A10" i="14"/>
  <c r="A11" i="14" s="1"/>
  <c r="A9" i="14"/>
  <c r="A31" i="13"/>
  <c r="H20" i="13"/>
  <c r="A9" i="13"/>
  <c r="A10" i="13" s="1"/>
  <c r="A11" i="13" s="1"/>
  <c r="A31" i="12"/>
  <c r="H20" i="12"/>
  <c r="A9" i="12"/>
  <c r="A10" i="12" s="1"/>
  <c r="A11" i="12" s="1"/>
  <c r="J8" i="12"/>
  <c r="I9" i="12" s="1"/>
  <c r="J9" i="12" s="1"/>
  <c r="I10" i="12" s="1"/>
  <c r="J10" i="12" s="1"/>
  <c r="I11" i="12" s="1"/>
  <c r="J11" i="12" s="1"/>
  <c r="J13" i="12" s="1"/>
  <c r="I14" i="12" s="1"/>
  <c r="J14" i="12" s="1"/>
  <c r="I15" i="12" s="1"/>
  <c r="J15" i="12" s="1"/>
  <c r="I16" i="12" s="1"/>
  <c r="J16" i="12" s="1"/>
  <c r="I17" i="12" s="1"/>
  <c r="J17" i="12" s="1"/>
  <c r="I20" i="12" s="1"/>
  <c r="J20" i="12" s="1"/>
  <c r="I21" i="12" s="1"/>
  <c r="J21" i="12" s="1"/>
  <c r="I22" i="12" s="1"/>
  <c r="J22" i="12" s="1"/>
  <c r="I23" i="12" s="1"/>
  <c r="J23" i="12" s="1"/>
  <c r="I24" i="12" s="1"/>
  <c r="J24" i="12" s="1"/>
  <c r="I25" i="12" s="1"/>
  <c r="J25" i="12" s="1"/>
  <c r="I26" i="12" s="1"/>
  <c r="J26" i="12" s="1"/>
  <c r="I34" i="12" s="1"/>
  <c r="J34" i="12" s="1"/>
  <c r="I35" i="12" s="1"/>
  <c r="J35" i="12" s="1"/>
  <c r="H26" i="11"/>
  <c r="A17" i="11"/>
  <c r="A18" i="11" s="1"/>
  <c r="A19" i="11" s="1"/>
  <c r="A20" i="11" s="1"/>
  <c r="A21" i="11" s="1"/>
  <c r="A22" i="11" s="1"/>
  <c r="A23" i="11" s="1"/>
  <c r="A9" i="11"/>
  <c r="A10" i="11" s="1"/>
  <c r="A11" i="11" s="1"/>
  <c r="A12" i="11" s="1"/>
  <c r="A13" i="11" s="1"/>
  <c r="A14" i="11" s="1"/>
  <c r="I26" i="11"/>
  <c r="J26" i="11" s="1"/>
  <c r="I27" i="11" s="1"/>
  <c r="J27" i="11" s="1"/>
  <c r="I28" i="11" s="1"/>
  <c r="J28" i="11" s="1"/>
  <c r="I29" i="11" s="1"/>
  <c r="J29" i="11" s="1"/>
  <c r="I30" i="11" s="1"/>
  <c r="J30" i="11" s="1"/>
  <c r="I31" i="11" s="1"/>
  <c r="J31" i="11" s="1"/>
  <c r="I32" i="11" s="1"/>
  <c r="J32" i="11" s="1"/>
  <c r="I41" i="11" s="1"/>
  <c r="J41" i="11" s="1"/>
  <c r="I42" i="11" s="1"/>
  <c r="J42" i="11" s="1"/>
  <c r="H26" i="10"/>
  <c r="A17" i="10"/>
  <c r="A18" i="10" s="1"/>
  <c r="A19" i="10" s="1"/>
  <c r="A20" i="10" s="1"/>
  <c r="A21" i="10" s="1"/>
  <c r="A22" i="10" s="1"/>
  <c r="A23" i="10" s="1"/>
  <c r="A9" i="10"/>
  <c r="A10" i="10" s="1"/>
  <c r="A11" i="10" s="1"/>
  <c r="A12" i="10" s="1"/>
  <c r="A13" i="10" s="1"/>
  <c r="A14" i="10" s="1"/>
  <c r="I16" i="10"/>
  <c r="J16" i="10" s="1"/>
  <c r="I17" i="10" s="1"/>
  <c r="J17" i="10" s="1"/>
  <c r="I18" i="10" s="1"/>
  <c r="J18" i="10" s="1"/>
  <c r="I19" i="10" s="1"/>
  <c r="J19" i="10" s="1"/>
  <c r="I20" i="10" s="1"/>
  <c r="J20" i="10" s="1"/>
  <c r="I21" i="10" s="1"/>
  <c r="J21" i="10" s="1"/>
  <c r="I22" i="10" s="1"/>
  <c r="J22" i="10" s="1"/>
  <c r="I23" i="10" s="1"/>
  <c r="J23" i="10" s="1"/>
  <c r="I26" i="10" s="1"/>
  <c r="J26" i="10" s="1"/>
  <c r="I27" i="10" s="1"/>
  <c r="J27" i="10" s="1"/>
  <c r="I28" i="10" s="1"/>
  <c r="J28" i="10" s="1"/>
  <c r="I29" i="10" s="1"/>
  <c r="J29" i="10" s="1"/>
  <c r="I30" i="10" s="1"/>
  <c r="J30" i="10" s="1"/>
  <c r="I31" i="10" s="1"/>
  <c r="J31" i="10" s="1"/>
  <c r="I32" i="10" s="1"/>
  <c r="J32" i="10" s="1"/>
  <c r="I41" i="10" s="1"/>
  <c r="J41" i="10" s="1"/>
  <c r="I42" i="10" s="1"/>
  <c r="J42" i="10" s="1"/>
  <c r="H26" i="9"/>
  <c r="A17" i="9"/>
  <c r="A18" i="9" s="1"/>
  <c r="A19" i="9" s="1"/>
  <c r="A20" i="9" s="1"/>
  <c r="A21" i="9" s="1"/>
  <c r="A22" i="9" s="1"/>
  <c r="A23" i="9" s="1"/>
  <c r="A9" i="9"/>
  <c r="A10" i="9" s="1"/>
  <c r="A11" i="9" s="1"/>
  <c r="A12" i="9" s="1"/>
  <c r="A13" i="9" s="1"/>
  <c r="A14" i="9" s="1"/>
  <c r="J8" i="9"/>
  <c r="I9" i="9" s="1"/>
  <c r="J9" i="9" s="1"/>
  <c r="I10" i="9" s="1"/>
  <c r="J10" i="9" s="1"/>
  <c r="I11" i="9" s="1"/>
  <c r="J11" i="9" s="1"/>
  <c r="I12" i="9" s="1"/>
  <c r="J12" i="9" s="1"/>
  <c r="I13" i="9" s="1"/>
  <c r="J13" i="9" s="1"/>
  <c r="I14" i="9" s="1"/>
  <c r="J14" i="9" s="1"/>
  <c r="I16" i="9" s="1"/>
  <c r="J16" i="9" s="1"/>
  <c r="I17" i="9" s="1"/>
  <c r="J17" i="9" s="1"/>
  <c r="I18" i="9" s="1"/>
  <c r="J18" i="9" s="1"/>
  <c r="I19" i="9" s="1"/>
  <c r="J19" i="9" s="1"/>
  <c r="I20" i="9" s="1"/>
  <c r="J20" i="9" s="1"/>
  <c r="I21" i="9" s="1"/>
  <c r="J21" i="9" s="1"/>
  <c r="I22" i="9" s="1"/>
  <c r="J22" i="9" s="1"/>
  <c r="I23" i="9" s="1"/>
  <c r="J23" i="9" s="1"/>
  <c r="I26" i="9" s="1"/>
  <c r="J26" i="9" s="1"/>
  <c r="I27" i="9" s="1"/>
  <c r="J27" i="9" s="1"/>
  <c r="I28" i="9" s="1"/>
  <c r="J28" i="9" s="1"/>
  <c r="I29" i="9" s="1"/>
  <c r="J29" i="9" s="1"/>
  <c r="I30" i="9" s="1"/>
  <c r="J30" i="9" s="1"/>
  <c r="I31" i="9" s="1"/>
  <c r="J31" i="9" s="1"/>
  <c r="I32" i="9" s="1"/>
  <c r="J32" i="9" s="1"/>
  <c r="I41" i="9" s="1"/>
  <c r="J41" i="9" s="1"/>
  <c r="I42" i="9" s="1"/>
  <c r="J42" i="9" s="1"/>
</calcChain>
</file>

<file path=xl/sharedStrings.xml><?xml version="1.0" encoding="utf-8"?>
<sst xmlns="http://schemas.openxmlformats.org/spreadsheetml/2006/main" count="3542" uniqueCount="605">
  <si>
    <t xml:space="preserve"> DANH MỤC DỰ ÁN CÓ KHẢ NĂNG CHẤP THUẬN CHỦ TRƯƠNG ĐẦU TƯ TRONG NĂM 2025 (16 DỰ ÁN)</t>
  </si>
  <si>
    <t>Do Phó Chủ tịch Ủy ban nhân dân tỉnh Lê Văn Phước phụ trách chỉ đạo</t>
  </si>
  <si>
    <t>STT</t>
  </si>
  <si>
    <t>Tên dự án</t>
  </si>
  <si>
    <t>Địa điểm</t>
  </si>
  <si>
    <t>Quy mô dự kiến (ha)</t>
  </si>
  <si>
    <t>Tổng mức đầu tư dự kiến (Tỷ VND)</t>
  </si>
  <si>
    <t>Sự phù hợp các quy hoạch</t>
  </si>
  <si>
    <t>Cơ chế tạo quỹ đất</t>
  </si>
  <si>
    <t>Hình thức lựa chọn nhà đầu tư</t>
  </si>
  <si>
    <t>Cơ quan đề xuất dự án</t>
  </si>
  <si>
    <t>Cơ sở pháp lý</t>
  </si>
  <si>
    <t>Tính đáp ứng điều kiện pháp lý mời gọi đầu tư</t>
  </si>
  <si>
    <t>Trách nhiệm Sở, Ban, ngành và địa phương để thực hiện các bước tiếp theo</t>
  </si>
  <si>
    <t>Ghi chú</t>
  </si>
  <si>
    <t>NN thu hồi đất</t>
  </si>
  <si>
    <t>Tự thỏa thuận</t>
  </si>
  <si>
    <t>I. DANH MỤC DỰ ÁN ĐẤU THẦU LỰA CHỌN NHÀ ĐẦU TƯ (3 DỰ ÁN)</t>
  </si>
  <si>
    <t>Nhà máy điện sinh khối Núi Tô I</t>
  </si>
  <si>
    <t>x</t>
  </si>
  <si>
    <t>Đấu thầu lựa chọn nhà đầu tư theo Nghị định số 115/2024/NĐ-CP</t>
  </si>
  <si>
    <t>Sở Công Thương</t>
  </si>
  <si>
    <t>Nhà máy điện sinh khối An Giang 1</t>
  </si>
  <si>
    <t>Xã Lương An Trà, huyện Tri Tôn, tỉnh An Giang.</t>
  </si>
  <si>
    <t xml:space="preserve">Đấu thầu lựa chọn nhà đầu tư có sử dụng đất theo ngành, lĩnh vực theo Nghị định số 115/2024/NĐ-CP  </t>
  </si>
  <si>
    <t>- Đơn vị đề xuất: Sở Công Thương
- Địa chỉ: 10 Lê triệu Kiết, phường Mỹ Bình, thành phố Long Xuyên
- Điện thoại: (0296) 3 952225
- Email: soct@angiang.gov.vn</t>
  </si>
  <si>
    <t>Khu dân cư, thương mại - dịch vụ, khu phức hợp, Trung tâm thương mại tổng hợp</t>
  </si>
  <si>
    <t>TX Tịnh Biên</t>
  </si>
  <si>
    <t>Đấu giá quyền sử dụng đất</t>
  </si>
  <si>
    <t>UBND thị xã Tịnh Biên đề xuất vào DM dự án đầu thầu. Tuy nhiên, dự án này là đất công nên thuộc hình thức đấu giá</t>
  </si>
  <si>
    <t>Đầu tư xây dựng và kinh doanh Khu Thương mại và Vui chơi Giải trí Vĩnh Xương mở rộng</t>
  </si>
  <si>
    <t>Xã Vĩnh Xương, thị xã Tân Châu</t>
  </si>
  <si>
    <t>Đấu giá trong trường hợp nhà nước sử dụng tiền ngân sách để tạo quỹ đất hoặc Thực hiện theo  Nghị định số 102/2024/NĐ-CP của Chính phủ trong trường hợp nhà đầu tư đăng ký thực hiện dự án nhưng chưa giải phóng mặt bằng</t>
  </si>
  <si>
    <t>-  Đơn vị: Ban Quản lý Khu kinh tế tỉnh An Giang
- Địa chỉ: Số 02 đường số 20, phường Mỹ Hòa, thành phố Long Xuyên
- Điện thoại: (0296) 3955074
- Email: banqlkkt@angiang.gov.vn</t>
  </si>
  <si>
    <t>Khu thương mại, dịch vụ và vui chơi giải trí thị trấn Tịnh Biên (nay là phường Tịnh Biên)</t>
  </si>
  <si>
    <t>Phường Tịnh Biên, thị xã Tịnh Biên</t>
  </si>
  <si>
    <t>-  Đơn vị: Ban Quản lý Khu kinh tế tỉnh An Giang
- Địa chỉ: Số 02 đường số 20, phường Mỹ Hòa, thành phố Long Xuyên, tỉnh An Giang
- Điện thoại: (0296) 3955074
- Email: banqlkkt@angiang.gov.vn</t>
  </si>
  <si>
    <t xml:space="preserve">Dự án này đã phù hợp với các quy hoạch theo các văn bản sau: 
- Căn cứ Quyết định số 403/QĐ-UBND ngày 03/3/2021 của UBND tỉnh về việc phê duyệt đồ án điều chỉnh Quy hoạch phân khu tỷ lệ 1/2000 Khu thương mại, dịch vụ và vui chơi giải trí thị trấn Tịnh Biên, huyện Tịnh Biên, tỉnh An Giang
- Căn cứ Quyết định số 3844/QĐ-UBND ngày 27/12/2017 của UBND tỉnh về việc phê duyệt đồ án quy hoạch chung đô thị Tịnh biên, tỉnh An Giang đến năm 2035.
- Quyết định số 1369/QĐ-TTg ngày 15/11/2023 của Thủ tướng Chính phủ phê duyệt quy hoạch tỉnh An Giang thời kỳ 2021 - 2030, tầm nhìn đến năm 2025;
- Nghị quyêt số 60/NQ-HĐND ngày 13/11/2024 của HĐND tỉnh về thông qua Nhiệm vụ điều chỉnh Quy hoạch chung xây dựng Khu kinh tế cửa khẩu An Giang, tỉnh An Giang đến năm 2045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
</t>
  </si>
  <si>
    <t>- Định hướng mời gọi đầu tư : Thương mại dịch vụ hỗn hợp và vui chơi giải trí; trung tâm thương mại, chợ biên giới, tập kết hàng hòa trung chuyển giữa Việt Nam và Campuchia; khu ở hiện hữu và phát triển mới với các loại hình nhà ở biệt thự, nhà ở liền  kề và nhà ở kết hợp thương mại dịch vụ khu cửa khẩu quốc tế Vĩnh Xương.
- Nhà nước bồi hoàn, giải phóng mặt bằng tạo quỹ đất</t>
  </si>
  <si>
    <t>Trung tâm Thương mại Hội nghị - Nhà hàng Khách sạn phường Long Hưng</t>
  </si>
  <si>
    <t>phường Long Hưng, TX Tân Châu</t>
  </si>
  <si>
    <t>Đấu giá</t>
  </si>
  <si>
    <t>- Đơn vị đề xuất: Ủy ban nhân dân thị xã Tân Châu
- Địa chỉ: 109 Trần Hưng Đạo, TT. Tân Châu, Tân Châu, AG
- Điện thoại: (0296) 3 822201
- Email: tanchau@angiang.gov.vn</t>
  </si>
  <si>
    <t>- UBND TX Tân Châu đề xuất trong buổi họp XTDT với Lãnh đạo UBND tỉnh</t>
  </si>
  <si>
    <t>Hạ tầng cụm công nghiệp Hòa An</t>
  </si>
  <si>
    <t>Huyện Chợ Mới</t>
  </si>
  <si>
    <t>X</t>
  </si>
  <si>
    <t>Lựa chọn nhà đầu tư theo Nghị định 32/2024/NĐ-CP của Chính phủ</t>
  </si>
  <si>
    <t>Tập đoàn Long Thuận (Công ty Cổ phần khu công nghiệp Hòa An) quan tâm thực hiện</t>
  </si>
  <si>
    <t>Hạ tầng cụm công nghiệp Mỹ Phú</t>
  </si>
  <si>
    <t>Huyện Châu Phú</t>
  </si>
  <si>
    <t>- Đơn vị: Ủy ban nhân dân huyện Châu Phú
 - Địa chỉ: ấp Vĩnh Thành, thị trấn Cái Dầu, huyện Châu Phú, tỉnh An Giang
- Điện thoại: (0296) 3 688314
-Email: chauphu@angiang.gov.vn</t>
  </si>
  <si>
    <t>Cụm Công nghiệp Núi Tô, chuỗi dự án khép kín về nông nghiệp theo mô hình kinh tế tuần hoàn, kinh tế xanh</t>
  </si>
  <si>
    <t>Tri Tôn</t>
  </si>
  <si>
    <t>Công ty CP đầu tư và phát triển kinh tế xanh Mekong</t>
  </si>
  <si>
    <t>Hạ tầng Khu công nghiệp Hội An</t>
  </si>
  <si>
    <t>xã Hội An, huyện Chợ Mới</t>
  </si>
  <si>
    <t>Chấp thuận chủ trương đầu tư đồng thời chấp thuận nhà đầu tư</t>
  </si>
  <si>
    <t>Định hướng mời gọi đầu tư: sản xuất phân bón, chế biến rau quả, nghiên cứu sinh hoá phẩm, chế biến thuỷ sản đông lạnh, xay xát – lau bóng gạo, kho tàng bến bãi (theo  Quyết định số 548/QĐ-UBND ngày 10/4/2012 của UBND tỉnh về việc phê duyệt đồ án quy hoạch phân khu tỷ lệ 1/2000 KCN Hội An)</t>
  </si>
  <si>
    <t>Hạ tầng Khu công nghiệp Xuân Tô (mở rộng)</t>
  </si>
  <si>
    <t>Phường Tịnh Biên, thị xã Tịnh Biên, tỉnh An Giang.</t>
  </si>
  <si>
    <t>Dự án này đã phù hợp với các quy hoạch theo các văn bản sau: 
- Quyết định số 1369/QĐ-TTg ngày 15/11/2023 của Thủ tướng Chính phủ phê duyệt quy hoạch tỉnh An Giang thời kỳ 2021 - 2030, tầm nhìn đến năm 2025;
 - Vị trí đề xuất dự án thuộc phạm vi  đồ án Quy hoạch chung đô thị Tịnh Biên, tỉnh An Giang đến năm 2035 được UBND tỉnh phê duyệt tại Quyết định số 3844/QĐ-UBND ngày 27/12/2017; đồ án quy hoạch chi tiết khu Công nghiệp Xuân Tô huyện Tịnh Biên, tỉnh An Giang được UBND tỉnh phê duyệt tại Quyết định số 328/2004/QĐ-UB ngày 02/03/2004.
- Công văn số 6311/VPUBND-KTN ngày 09/11/2022 của UBND tỉnh An Giang chủ trương lập đồ án quy hoạch phân khu tỷ lệ 1/2000 KCN Xuân Tô (mở rộng), thị trấn Tịnh Biên, huyện Tịnh Biên (nay là thị xã Tịnh Biên, tỉnh An Giang).
- Thông báo số 316/TB-VPUBND ngày 05/10/2023 của VP UBND tỉnh thông báo Kết luận của Phó Chủ tịch UBND tỉnh Lê Văn Phước tại cuộc họp thông qua Đồ án quy hoạch phân khu tỷ lệ 1/2000 Khu Công nghiệp Xuân Tô (mở rộng), thị xã Tịnh Biên
- Nghị quyết số 76/NQ-HĐND ngày 27/12/2024 của Hội đồng nhân dân tỉnh An Giang quyết nghị thông qua Đồ án Quy hoạch phân khu tỷ lệ 1/2000 Khu công nghiệp Xuân Tô (mở rộng), thị xã Tịnh Biên.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</si>
  <si>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Các dự án đầu tư, sản xuất kinh doanh tại Khu công nghiệp Bình Hòa</t>
  </si>
  <si>
    <t>Lô K, Khu công nghiệp Bình Hoà, huyện Châu Thành</t>
  </si>
  <si>
    <t>1,7 ha và 6,2ha</t>
  </si>
  <si>
    <t>85 tỷ và 310 tỷ
Tổng: 395 tỷ</t>
  </si>
  <si>
    <t>Nhà nước cho thuê đất</t>
  </si>
  <si>
    <t>Ban Quản lý Khu kinh tế phối hợp với UBND huyện Châu Thành tăng cường, tiếp xúc mời gọi với các nhà đầu tư tiềm năng để đầu tư với các ngành nghề theo quy hoạch được phê duyệt (Quyết định số 2085/QĐ-UBND ngày 28/8/2018 của UBND tỉnh)</t>
  </si>
  <si>
    <t>- Các ngành nghề: công nghiệp may mặc, da giầy, chế biến lương thực, thực phẩm rau quả.
- 'Kêu gọi ít nhất 01 nhà đầu tư thực hiện hiện án trong năm 2025</t>
  </si>
  <si>
    <r>
      <rPr>
        <b/>
        <sz val="13"/>
        <rFont val="Times New Roman"/>
        <family val="1"/>
      </rPr>
      <t>Dự kiến thu hồi 01 dự án:</t>
    </r>
    <r>
      <rPr>
        <sz val="13"/>
        <rFont val="Times New Roman"/>
        <family val="1"/>
      </rPr>
      <t xml:space="preserve"> Dự án đầu tư Nhà máy chế biến tinh bột khoai lang và miến Chang Woo Jin để tạo quỹ đất kêu gọi đầu tư tại KCN Bình Long</t>
    </r>
  </si>
  <si>
    <t>Hiện nay, Ban Quản lý Khu kinh tế đang phối hợp đơn vị tư vấn hoàn thiện báo cáo rà soát các nội dung điều chỉnh để gửi Sở Xây dựng xem xét, tham mưu UBND tỉnh chấp thuận chủ trương điều chỉnh, bổ sung ngành nghề và một số nội dung liên quan của Quy hoạch phân khu Khu công nghiệp Bình Long (dự kiến thực hiện trong tháng 3/2025), làm cơ sở lập đồ án điều chỉnh Quy hoạch phân khu 1/2000 Khu công nghiệp Bình Long (dự kiến thực hiện hoàn thành đến cuối Quý III/2025).</t>
  </si>
  <si>
    <t>Quyết định chấp thuận chủ trương đầu tư đồng thời chấp thuận nhà đầu tư.</t>
  </si>
  <si>
    <t>Hiện nay, Ban Quản lý Khu kinh tế đang phối hợp đơn vị tư vấn hoàn thiện báo cáo rà soát các nội dung điều chỉnh để gửi Sở Xây dựng xem xét, tham mưu UBND tỉnh chấp thuận chủ trương điều chỉnh, bổ sung ngành nghề và một số nội dung liên quan của Quy hoạch phân khu Khu công nghiệp Bình Long (dự kiến thực hiện trong tháng 3/2025), làm cơ sở lập đồ án điều chỉnh Quy hoạch phân khu 1/2000 Khu công nghiệp Bình Long (dự kiến thực hiện hoàn thành đến cuối Quý III/2025) làm cơ sở để Công ty thực hiện các bước tiếp theo về lĩnh vực đất đai, môi trường, PCCC và xây dựng…</t>
  </si>
  <si>
    <t xml:space="preserve">Doanh nghiệp trúng đấu giá tài sản trên đất tại thửa đất số 473, tờ bản đồ số 03, diện tích 13.628,9 m2 (Lô E, KCN Bình Long) để thực hiện Dự án Nhà máy chế biến thủy sản xuất khẩu có quy mô 13.628,9 m2 tại Lô E, KCN Bình Long. </t>
  </si>
  <si>
    <t>120 tỷ đồng (Do nhà đầu tư dự toán)</t>
  </si>
  <si>
    <t>Quyết định điều chỉnh chấp thuận chủ trương đầu tư đồng thời chấp thuận nhà đầu tư.</t>
  </si>
  <si>
    <t xml:space="preserve">Hiện nay, Ban Quản lý Khu kinh tế đang phối hợp đơn vị tư vấn hoàn thiện báo cáo rà soát các nội dung điều chỉnh để gửi Sở Xây dựng xem xét, tham mưu UBND tỉnh chấp thuận chủ trương điều chỉnh, bổ sung ngành nghề và một số nội dung liên quan của Quy hoạch phân khu Khu công nghiệp Bình Long (dự kiến thực hiện trong tháng 3/2025), làm cơ sở lập đồ án điều chỉnh Quy hoạch phân khu 1/2000 Khu công nghiệp Bình Long (dự kiến thực hiện hoàn thành đến cuối Quý III/2025).
Sau khi Quy hoạch phân khu KCN Bình Long được phê duyệt sẽ làm cơ sở để Công ty lập đồ án Quy hoạch tổng mặt bằng 1/500 trình cấp thẩm quyền (UBND huyện Châu Phú) phê duyệt. Lập dự án đầu tư mở rộng, đồng thời thực hiện các thủ tục liên quan đến lĩnh vực môi trường, PCCC và xây dựng gửi về Ban Quản lý Khu kinh tế để được xem xét thẩm định, cấp giấy phép xây dựng làm cơ sở triển khai thực hiện dự án.
</t>
  </si>
  <si>
    <t>Tổng cộng</t>
  </si>
  <si>
    <t>Nhà máy điện gió An Giang 1</t>
  </si>
  <si>
    <t>Cơ quan đề xuất dự án: Sở Công Thương
Địa điểm: Xã Núi Tô, huyện Tri Tôn
Quy mô: 22,8 ha. Tổng mức đầu tư: 2.200 tỷ đồng</t>
  </si>
  <si>
    <t>CÁC BƯỚC VÀ TRÌNH TỰ THỰC HIỆN</t>
  </si>
  <si>
    <t>Tiến độ thực hiện</t>
  </si>
  <si>
    <t>Tổ chức thực hiện</t>
  </si>
  <si>
    <t>Cấp quyết định</t>
  </si>
  <si>
    <t>Thời gian thực hiện</t>
  </si>
  <si>
    <t>Văn bản pháp lý và ghi chú khác</t>
  </si>
  <si>
    <t>Chủ trì</t>
  </si>
  <si>
    <t>Phối hợp</t>
  </si>
  <si>
    <t>Hỗ trợ</t>
  </si>
  <si>
    <t>Thời điểm bắt đầu</t>
  </si>
  <si>
    <t>Thời gian hoàn thành</t>
  </si>
  <si>
    <t>I</t>
  </si>
  <si>
    <t>CHUẨN BỊ CƠ SỞ PHÁP LÝ</t>
  </si>
  <si>
    <t>Đề xuất danh mục các khu đất thực hiện đấu thầu lựa chọn nhà đầu tư thực hiện dự án đầu tư có sử dụng đất</t>
  </si>
  <si>
    <t>Sở TC</t>
  </si>
  <si>
    <t>HĐND tỉnh</t>
  </si>
  <si>
    <t>Tổng hợp danh mục các khu đất thực hiện đấu thầu lựa chọn nhà đầu tư thực hiện dự án đầu tư có sử dụng đất báo cáo UBND tỉnh</t>
  </si>
  <si>
    <t>STC</t>
  </si>
  <si>
    <t>VP UBND tỉnh</t>
  </si>
  <si>
    <t>UBND tỉnh</t>
  </si>
  <si>
    <t>Trình phê duyệt danh mục các khu đất thực hiện đấu thầu lựa chọn nhà đầu tư thực hiện dự án đầu tư có sử dụng đất</t>
  </si>
  <si>
    <t>Ban KTNS - HĐND tỉnh</t>
  </si>
  <si>
    <t xml:space="preserve">Phê duyệt danh mục các khu đất thực hiện đấu thầu lựa chọn nhà đầu tư thực hiện dự án đầu tư có sử dụng đất </t>
  </si>
  <si>
    <t>II</t>
  </si>
  <si>
    <t>LẬP VÀ PHÊ DUYỆT HỒ SƠ THÔNG TIN DỰ ÁN</t>
  </si>
  <si>
    <t xml:space="preserve">Lập hồ sơ đề xuất dự án </t>
  </si>
  <si>
    <t>Sở Công Thương hoặc Nhà đầu tư</t>
  </si>
  <si>
    <t>Các Sở ngành</t>
  </si>
  <si>
    <t>- Điều 11 Nghị định số 115/2024/NĐ-CP:</t>
  </si>
  <si>
    <t>Phê duyệt thông tin dự án</t>
  </si>
  <si>
    <t xml:space="preserve">Đăng tải thông tin dự án đầu tư có sử dụng đất trên Hệ thống mạng đấu thầu quốc gia </t>
  </si>
  <si>
    <t>Sở XD, NNMT, các Sở ngành</t>
  </si>
  <si>
    <t>III</t>
  </si>
  <si>
    <t>TỔ CHỨC LỰA CHỌN NHÀ ĐẦU TƯ (ĐẤU THẦU)</t>
  </si>
  <si>
    <t xml:space="preserve">Công bố danh mục dự án có sử dụng đất </t>
  </si>
  <si>
    <t xml:space="preserve">- Điều 10 Nghị định số 115/2024/NĐ-CP:
+ Chậm nhất là 05 ngày làm việc kể từ ngày quyết định chấp thuận chủ trương đầu tư dự án.
</t>
  </si>
  <si>
    <t>Trình tự, thủ tục mời quan tâm</t>
  </si>
  <si>
    <t>2.1</t>
  </si>
  <si>
    <t>Lập, phê duyệt hồ sơ mời quan tâm</t>
  </si>
  <si>
    <t>- Bên mời quan tâm giao Tổ chuyên gia</t>
  </si>
  <si>
    <t>- Điều 39 Nghị định số 115/2024/NĐ-CP</t>
  </si>
  <si>
    <t>2.2</t>
  </si>
  <si>
    <t xml:space="preserve">Đăng tải thông báo mời quan tâm (TBMQT), phát hành, sửa đổi, làm rõ HSMQT, gia hạn thời gian nộp hồ sơ đăng ký thực hiện dự án </t>
  </si>
  <si>
    <t>Bên mời quan tâm</t>
  </si>
  <si>
    <t>- Điều 40 Nghị định số 115/2024/NĐ-CP</t>
  </si>
  <si>
    <t>2.3</t>
  </si>
  <si>
    <t>Đánh giá và trình phê duyệt hồ sơ đăng ký thực hiện dự án</t>
  </si>
  <si>
    <t>Cơ quan đề xuất dự án, Sở XD, các Sở ngành</t>
  </si>
  <si>
    <t xml:space="preserve">- Điều 41, Điều 42, Điều 43 Nghị định số 115/2024/NĐ-CP
</t>
  </si>
  <si>
    <t>-</t>
  </si>
  <si>
    <t>Mở, đánh giá hồ sơ đăng ký thực hiện dự án</t>
  </si>
  <si>
    <t>Bên mời quan tâm, Tổ chuyên gia</t>
  </si>
  <si>
    <t>Việc mở thầu được thực hiện trên Hệ thống mạng đấu thầu quốc gia và bắt đầu ngay trong thời hạn 02 giờ kể từ thời điểm hết hạn nộp hồ sơ đăng ký thực hiện dự án đầu tư có sử dụng đất.</t>
  </si>
  <si>
    <t>Trình, phê duyệt, công khai kết quả mời quan tâm</t>
  </si>
  <si>
    <t>Bên mời quan tâm trình, Người có thẩm quyền xem xét, phê duyệt, Bên mời quan tâm đăng tải</t>
  </si>
  <si>
    <t>- Trường hợp có từ hai nhà đầu tư trở lên đáp ứng điều kiện mời quan tâm thì tổ chức đấu thầu rộng rãi lựa chọn nhà đầu tư;
- Trường hợp chỉ có một nhà đầu tư đăng ký và đáp ứng điều kiện mời quan tâm hoặc có nhiều nhà đầu tư đăng ký nhưng chỉ có một nhà đầu tư đáp ứng điều kiện mời quan tâm thì thực hiện thủ tục chấp thuận nhà đầu tư theo quy định của pháp luật về đầu tư;
- Trường hợp không có nhà đầu tư quan tâm hoặc không có nhà đầu tư đáp ứng điều kiện mời quan tâm, có văn bản thông báo về kết thúc thủ tục mời quan tâm.</t>
  </si>
  <si>
    <t xml:space="preserve">Công bố danh sách nhà đầu tư đáp ứng yêu cầu sơ bộ về năng lực, kinh nghiệm </t>
  </si>
  <si>
    <t>Điều 7, Điều 8 Luật Đấu thầu 2023</t>
  </si>
  <si>
    <t xml:space="preserve"> Trường hợp áp dụng đấu thầu rộng rãi nếu có từ 2 nhà đầu tư trở lên đáp ứng</t>
  </si>
  <si>
    <t>Điều 21 Luật Đấu thầu 2023</t>
  </si>
  <si>
    <t xml:space="preserve">- </t>
  </si>
  <si>
    <t>Chỉ có một nhà đầu tư đáp ứng điều kiện mời quan tâm trong trường hợp pháp luật quản lý ngành, lĩnh vực quy định xác định số lượng nhà đầu tư quan tâm khi thực hiện thủ tục lựa chọn nhà đầu tư</t>
  </si>
  <si>
    <t>- Điều 250 Luật Đất đai 2024
(Sửa đổi, bổ sung khoản 3 Điều 29 của Luật Đầu tư 2020)</t>
  </si>
  <si>
    <r>
      <t xml:space="preserve">Chuẩn bị đấu thầu lựa chọn nhà đầu tư </t>
    </r>
    <r>
      <rPr>
        <b/>
        <u/>
        <sz val="10"/>
        <rFont val="Times New Roman"/>
        <family val="1"/>
      </rPr>
      <t xml:space="preserve">(Trường hợp có 2 Nhà đầu tư đáp ứng) </t>
    </r>
  </si>
  <si>
    <t>Điều 12 Nghị định số 115/2024/NĐ-CP</t>
  </si>
  <si>
    <t>4.1</t>
  </si>
  <si>
    <t>- Lập bảng theo dõi tiến độ thực hiện các hoạt động lựa chọn nhà đầu tư</t>
  </si>
  <si>
    <t xml:space="preserve">- Người có thẩm quyền giao cơ quan, đơn vị trực thuộc, cơ quan chuyên môn lập bảng theo dõi tiến độ 
</t>
  </si>
  <si>
    <t>4.2</t>
  </si>
  <si>
    <t>Phê duyệt bảng theo dõi tiến độ thực hiện các hoạt động lựa chọn nhà đầu tư</t>
  </si>
  <si>
    <t>- Đối với dự án đầu tư có sử dụng đất thuộc diện CTCTĐT theo quy định của pháp luật về đầu tư, bảng theo dõi tiến độ được phê duyệt độc lập hoặc đồng thời với quyết định chấp thuận chủ trương đầu tư.
"- Đối với dự án đầu tư có sử dụng đất không thuộc diện CTCTĐT, bảng theo dõi tiến độ  được phê duyệt đồng thời với thông tin dự án đầu tư có sử dụng đất.</t>
  </si>
  <si>
    <t>4.3</t>
  </si>
  <si>
    <t>Đăng tải bảng theo dõi tiến độ thực hiện các hoạt động lựa chọn nhà đầu tư được phê duyệt trên Hệ thống mạng đấu thầu quốc gia</t>
  </si>
  <si>
    <t>Cơ quan có thẩm quyền tạo lập, phân quyền tài khoản nghiệp vụ cho cơ quan, đơn vị trực thuộc, cơ quan chuyên môn để đăng tải bảng theo dõi tiến độ thực hiện các hoạt động lựa chọn nhà đầu tư được phê duyệt trên Hệ thống mạng đấu thầu quốc gia trong thời hạn chậm nhất là 05 ngày làm việc kể từ ngày văn bản phê duyệt được ban hành</t>
  </si>
  <si>
    <t>Lập, thẩm định, phê duyệt hồ sơ mời thầu</t>
  </si>
  <si>
    <t>5.1</t>
  </si>
  <si>
    <t>Lập hồ sơ mời thầu</t>
  </si>
  <si>
    <t>Điều 14 Nghị định số 115/2024/NĐ-CP</t>
  </si>
  <si>
    <t>5.2</t>
  </si>
  <si>
    <t>Thẩm định hồ sơ mời thầu</t>
  </si>
  <si>
    <t xml:space="preserve">Sở TC </t>
  </si>
  <si>
    <t>Bên mời thầu</t>
  </si>
  <si>
    <t>Điều 54 Nghị định số 115/2024/NĐ-CP</t>
  </si>
  <si>
    <t>5.3</t>
  </si>
  <si>
    <t>Phê duyệt hồ sơ mời thầu</t>
  </si>
  <si>
    <t>Điều 13, 14 Nghị định số 115/2024/NĐ-CP</t>
  </si>
  <si>
    <t>Tổ chức lựa chọn nhà đầu tư</t>
  </si>
  <si>
    <t>6.1</t>
  </si>
  <si>
    <t>Thông báo và phát hành hồ sơ mời thầu (Bao gồm các công việc như sửa đổi, làm rõ hồ sơ mời thầu; gia hạn thời gian nộp hồ sơ dự thầu)</t>
  </si>
  <si>
    <t>Cổng đấu thầu quốc gia</t>
  </si>
  <si>
    <t xml:space="preserve">Điều 17 Nghị định số 115/2024/NĐ-CP
</t>
  </si>
  <si>
    <t>6.2</t>
  </si>
  <si>
    <t>Chuẩn bị hồ sơ dự thầu</t>
  </si>
  <si>
    <t>Nhà đầu tư</t>
  </si>
  <si>
    <t>Điều 18 Nghị định số 115/2024/NĐ-CP</t>
  </si>
  <si>
    <t>6.3</t>
  </si>
  <si>
    <t>Mở hồ sơ đề xuất về kỹ thuật</t>
  </si>
  <si>
    <t>Điều 19, Điều 23 Nghị định số 115/2024/NĐ-CP</t>
  </si>
  <si>
    <t>6.4</t>
  </si>
  <si>
    <t>Đánh giá hồ sơ đề xuất về kỹ thuật</t>
  </si>
  <si>
    <t>Điều 22, Điều 24 Nghị định số 115/2024/NĐ-CP</t>
  </si>
  <si>
    <t>6.5</t>
  </si>
  <si>
    <t>Thẩm định hồ sơ đề xuất về kỹ thuật</t>
  </si>
  <si>
    <t>Điều 24 Nghị định số 115/2024/NĐ-CP</t>
  </si>
  <si>
    <t>6.6</t>
  </si>
  <si>
    <t>Phê duyệt hồ sơ đề xuất về kỹ thuật</t>
  </si>
  <si>
    <t>Điều 25 Nghị định số 115/2024/NĐ-CP</t>
  </si>
  <si>
    <t>6.7</t>
  </si>
  <si>
    <t>Mở hồ sơ đề xuất về tài chính</t>
  </si>
  <si>
    <t>Điều 26 Nghị định số 115/2024/NĐ-CP</t>
  </si>
  <si>
    <t>6.8</t>
  </si>
  <si>
    <t>Đánh giá hồ sơ đề xuất về tài chính</t>
  </si>
  <si>
    <t>Điều 27 Nghị định số 115/2024/NĐ-CP</t>
  </si>
  <si>
    <t>6.9</t>
  </si>
  <si>
    <t>Trình kết quả lựa chọn nhà đầu tư trên cơ sở báo cáo kết quả đánh giá hồ sơ dự thầu</t>
  </si>
  <si>
    <t>Điều 28 Nghị định số 115/2024/NĐ-CP</t>
  </si>
  <si>
    <t>6.10</t>
  </si>
  <si>
    <t>Thẩm định kết quả lựa chọn nhà đầu tư</t>
  </si>
  <si>
    <t xml:space="preserve">Bên mời thầu, Tổ thẩm định </t>
  </si>
  <si>
    <t>Điều 28, Điều 55 Nghị định số 115/2024/NĐ-CP</t>
  </si>
  <si>
    <t>6.11</t>
  </si>
  <si>
    <t>Phê duyệt kết quả lựa chọn nhà đầu tư</t>
  </si>
  <si>
    <t>6.12</t>
  </si>
  <si>
    <t>Công khai kết quả lựa chọn nhà đầu tư</t>
  </si>
  <si>
    <t xml:space="preserve">Điều 29 Nghị định số 115/2024/NĐ-CP
</t>
  </si>
  <si>
    <t>Đàm phán, hoàn thiện hợp đồng với nhà đầu tư trúng thầu dự án</t>
  </si>
  <si>
    <t>Nhà đầu tư trúng thầu</t>
  </si>
  <si>
    <t>Sở TC,                Sở XD</t>
  </si>
  <si>
    <t>Điều 30 Nghị định số 115/2024/NĐ-CP</t>
  </si>
  <si>
    <t>Ký kết hợp đồng và công khai thông tin hợp đồng dự án</t>
  </si>
  <si>
    <t xml:space="preserve">Điều 31 Nghị định số 115/2024/NĐ-CP
 </t>
  </si>
  <si>
    <r>
      <t xml:space="preserve">QUY TRÌNH ĐẤU THẦU LỰA CHỌN NHÀ ĐẦU TƯ
</t>
    </r>
    <r>
      <rPr>
        <b/>
        <i/>
        <sz val="14"/>
        <rFont val="Times New Roman"/>
        <family val="1"/>
      </rPr>
      <t>DỰ ÁN: NHÀ MÁY ĐIỆN SINH KHỐI AN GIANG 1</t>
    </r>
  </si>
  <si>
    <t>Cơ quan đề xuất dự án: Sở Công Thương
Địa điểm: Xã Lương An Trà, huyện Tri Tôn
Quy mô: 15,26ha. Tổng mức đầu tư: 1.500 tỷ đồng</t>
  </si>
  <si>
    <t xml:space="preserve">Chỉ có một nhà đầu tư đáp ứng điều kiện mời quan tâm trong trường hợp pháp luật quản lý ngành, lĩnh vực quy định xác định số lượng nhà đầu tư quan tâm khi thực hiện thủ tục lựa chọn nhà đầu tư
</t>
  </si>
  <si>
    <t>Cơ quan đề xuất dự án: Sở Công Thương
Địa điểm: Xã Lương An Trà, huyện Tri Tôn
Quy mô: 17,50 ha. Tổng mức đầu tư: 1835 tỷ đồng</t>
  </si>
  <si>
    <t xml:space="preserve">Sở Công Thương </t>
  </si>
  <si>
    <t>QUY TRÌNH ĐẤU GIÁ QUYỀN SỬ DỤNG ĐẤT</t>
  </si>
  <si>
    <r>
      <t xml:space="preserve">DỰ ÁN: KHU DÂN CƯ, THƯƠNG MẠI - DỊCH VỤ, KHU PHỨC HỢP, TRUNG TÂM THƯƠNG MẠI TỔNG HỢP
</t>
    </r>
    <r>
      <rPr>
        <sz val="16"/>
        <rFont val="Times New Roman"/>
        <family val="1"/>
      </rPr>
      <t>Đơn vị đề xuất dự án: Ủy ban nhân dân thị xã Tịnh Biên
Địa điểm: thị xã Tịnh Biên; Quy mô: 3,1 ha; Tổng vốn đầu tư:      tỷ đồng</t>
    </r>
  </si>
  <si>
    <t>Thời điểm
bắt đầu</t>
  </si>
  <si>
    <t>Thời gian 
hoàn thành</t>
  </si>
  <si>
    <t>A</t>
  </si>
  <si>
    <t>LẬP QUY HOẠCH CHI TIẾT 1/500</t>
  </si>
  <si>
    <t>Lập Nhiệm vụ quy hoạch chi tiết 1/500</t>
  </si>
  <si>
    <t>Tư vấn</t>
  </si>
  <si>
    <t>Sở XD</t>
  </si>
  <si>
    <t>Thẩm định Nhiệm vụ quy hoạch chi tiết 1/500</t>
  </si>
  <si>
    <t>Trình phê duyệt Nhiệm vụ quy hoạch chi tiết 1/500 và dự toán</t>
  </si>
  <si>
    <t>Lựa chọn đơn vị tư vấn lập Quy hoạch chi tiết 1/500</t>
  </si>
  <si>
    <t>Lập Đồ án Quy hoạch chi tiết 1/500</t>
  </si>
  <si>
    <t>Thẩm định Đồ án Quy hoạch chi tiết 1/500</t>
  </si>
  <si>
    <t>Trình phê duyệt Đồ án Quy hoạch chi tiết 1/500</t>
  </si>
  <si>
    <t>Công bố Quy hoạch chi tiết 1/500</t>
  </si>
  <si>
    <t>B</t>
  </si>
  <si>
    <t>THỰC HIỆN THỦ TỤC CHẤP THUẬN CHỦ TRƯƠNG ĐẦU TƯ ĐỐI VỚI CÁC DỰ ÁN PHÁT TRIỂN NHÀ Ở</t>
  </si>
  <si>
    <t>Xin chủ trương giao cơ quan chuyên môn lập hồ sơ đăng ký chấp thuận chủ trương đầu tư và đề xuất hình thức lựa chọn nhà đầu tư (đấu giá quyền sử dụng đất)</t>
  </si>
  <si>
    <t>Lập hồ sơ đề xuất chấp thuận chủ trương đầu tư và hình thức lựa chọn nhà đầu tư</t>
  </si>
  <si>
    <t>Lấy ý kiến thẩm định</t>
  </si>
  <si>
    <r>
      <t xml:space="preserve">Theo điểm b, c khoản 4 Điều 33 Nghị định số 31/2021/NĐ-CP
</t>
    </r>
    <r>
      <rPr>
        <i/>
        <sz val="14"/>
        <rFont val="Times New Roman"/>
        <family val="1"/>
      </rPr>
      <t>"b) Trong thời hạn 03 ngày làm việc kể từ ngày nhận được hồ sơ hợp lệ theo quy định tại điểm a khoản này, cơ quan đăng ký đầu tư gửi hồ sơ lấy ý kiến thẩm định của các sở, Ủy ban nhân dân cấp huyện nơi dự kiến thực hiện dự án và các cơ quan có liên quan về nội dung thuộc phạm vi quản lý nhà nước của cơ quan đó theo quy định tại khoản 6 hoặc khoản 8 Điều 31 của Nghị định này;
c) Trong thời hạn 15 ngày kể từ ngày nhận được đề nghị của cơ quan đăng ký đầu tư, cơ quan được lấy ý kiến có ý kiến thẩm định về nội dung thuộc phạm vi quản lý nhà nước của mình, gửi cơ quan đăng ký đầu tư;"</t>
    </r>
  </si>
  <si>
    <t>- Trong thời hạn 03 ngày kể từ ngày nhận được hồ sơ, STC gửi hồ sơ lấy ý kiến thẩm định.
- Trong thời hạn 15 ngày kể từ ngày nhận được hồ sơ, các cơ quan được lấy ý kiến có ý kiến thẩm định.</t>
  </si>
  <si>
    <t>Lập báo cáo thẩm định, trình chấp thuận chủ trương đầu tư và hình thức lựa chọn nhà đầu tư</t>
  </si>
  <si>
    <r>
      <t xml:space="preserve">Theo điểm d khoản 4 Điều 33 Nghị định số 31/2021/NĐ-CP
</t>
    </r>
    <r>
      <rPr>
        <i/>
        <sz val="14"/>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</si>
  <si>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t>Trình xin ý kiến Ban Thường vụ Tỉnh ủy, Ban Chấp hành Đảng bộ tỉnh (nếu có)</t>
  </si>
  <si>
    <t>BTV Tỉnh ủy, BCH Đảng bộ tỉnh</t>
  </si>
  <si>
    <t xml:space="preserve">Xem xét, quyết định chấp thuận chủ trương đầu tư và quyết định hình thức lựa chọn nhà đầu tư </t>
  </si>
  <si>
    <t>Sở TC, các Sở ngành</t>
  </si>
  <si>
    <r>
      <t xml:space="preserve">- Theo Khoản 5 Điều 33 Nghị định số 31/2021/NĐ-CP 
</t>
    </r>
    <r>
      <rPr>
        <i/>
        <sz val="14"/>
        <rFont val="Times New Roman"/>
        <family val="1"/>
      </rPr>
      <t xml:space="preserve">"5. Trong thời hạn 07 ngày làm việc kể từ ngày nhận được hồ sơ và báo cáo thẩm định, Ủy ban nhân dân cấp tỉnh xem xét chấp thuận chủ trương đầu tư đối với dự án gồm những nội dung quy định tại khoản 7 Điều 32 Nghị định này."
</t>
    </r>
    <r>
      <rPr>
        <sz val="14"/>
        <rFont val="Times New Roman"/>
        <family val="1"/>
      </rPr>
      <t xml:space="preserve">- Theo Khoản 6 Điều 33 Nghị định số 31/2021/NĐ-CP được sửa đổi bởi Khoản 8 Điều 68 Nghị định 115/2024/NĐ-CP có hiệu lực từ ngày 16/09/2024: </t>
    </r>
    <r>
      <rPr>
        <i/>
        <sz val="14"/>
        <rFont val="Times New Roman"/>
        <family val="1"/>
      </rPr>
      <t>"6. Quyết định chấp thuận chủ trương đầu tư được gửi cho nhà đầu tư hoặc cơ quan nhà nước có thẩm quyền nộp hồ sơ theo quy định tại điểm a khoản 4 Điều này, cơ quan được giao tổ chức đấu giá (đối với trường hợp lựa chọn nhà đầu tư thực hiện dự án theo hình thức đấu giá quyền sử dụng đất), cơ quan có thẩm quyền theo quy định của pháp luật về đấu thầu để thực hiện công bố thông tin dự án đầu tư (đối với trường hợp lựa chọn nhà đầu tư theo hình thức đấu thầu), cơ quan đăng ký đầu tư, các sở, cơ quan có liên quan đến việc thực hiện dự án đầu tư.”</t>
    </r>
    <r>
      <rPr>
        <sz val="14"/>
        <rFont val="Times New Roman"/>
        <family val="1"/>
      </rPr>
      <t xml:space="preserve">
</t>
    </r>
  </si>
  <si>
    <t>C</t>
  </si>
  <si>
    <t>TRIỂN KHAI THỰC HIỆN ĐẤU GIÁ</t>
  </si>
  <si>
    <t>Trình tự thủ tục đấu giá</t>
  </si>
  <si>
    <t>Chuẩn bị đấu giá</t>
  </si>
  <si>
    <t>1.1</t>
  </si>
  <si>
    <t>Lập, thẩm định và trình phê duyệt phương án đấu giá</t>
  </si>
  <si>
    <r>
      <t xml:space="preserve">Theo khoản 4 Điều 55 Nghị định số 102/2024/NĐ-CP (không quy định thời gian)
</t>
    </r>
    <r>
      <rPr>
        <i/>
        <sz val="14"/>
        <rFont val="Times New Roman"/>
        <family val="1"/>
      </rPr>
      <t>"4. Thẩm định, phê duyệt phương án đấu giá quyền sử dụng đất
a) Trường hợp đấu giá quyền sử dụng đất thuộc thẩm quyền giao đất, cho thuê đất của Ủy ban nhân dân cấp huyện thì cơ quan có chức năng quản lý đất đai cấp huyện kiểm tra, hoàn thiện hồ sơ trình Ủy ban nhân dân cấp huyện phê duyệt phương án đấu giá quyền sử dụng đất;
b) Trường hợp đấu giá quyền sử dụng đất thuộc thẩm quyền giao đất, cho thuê đất của Ủy ban nhân dân cấp tỉnh thì cơ quan có chức năng quản lý đất đai cấp tỉnh kiểm tra, hoàn thiện hồ sơ trình Ủy ban nhân dân cấp tỉnh phê duyệt phương án đấu giá quyền sử dụng đất."</t>
    </r>
  </si>
  <si>
    <t>Phương án đấu giá quyền sử dụng đất bao gồm: Vị trí, diện tích, loại đất, tài sản gắn liền với các thửa đất, khu đất đấu giá (nếu có); Hình thức giao đất, cho thuê đất, thời hạn sử dụng của các thửa đất, khu đất khi đấu giá quyền sử dụng đất; Dự kiến thời gian tổ chức thực hiện đấu giá; Đối tượng và điều kiện được tham gia đấu giá; Chi phí tổ chức thực hiện việc đấu giá; Dự kiến giá khởi điểm, khoản tiền đặt trước phải nộp khi tham gia đấu giá và các khoản thu khác theo quy định của pháp luật; Các nội dung khác do cơ quan có thẩm quyền quyết định phù hợp với quy định của pháp luật và tình hình thực tế của địa phương.</t>
  </si>
  <si>
    <t>1.2</t>
  </si>
  <si>
    <t>Chuẩn bị hồ sơ đấu giá</t>
  </si>
  <si>
    <t>SNN&amp;MT; Các Sở, ngành</t>
  </si>
  <si>
    <r>
      <t xml:space="preserve">Theo khoản 5 Điều 55 Nghị định số 102/2024/NĐ-CP (không quy định thời gian)
</t>
    </r>
    <r>
      <rPr>
        <i/>
        <sz val="11"/>
        <rFont val="Times New Roman"/>
        <family val="1"/>
      </rPr>
      <t>'' Đơn vị được giao tổ chức thực hiện việc đấu giá quyền sử dụng đất có trách nhiệm chuẩn bị hồ sơ của các thửa đất, khu đất đấu giá. Hồ sơ gồm: thông tin về quy hoạch, kế hoạch sử dụng đất và quy hoạch xây dựng chi tiết liên quan đến thửa đất đấu giá đã được cơ quan nhà nước có thẩm quyền phê duyệt; trích lục bản đồ địa chính hoặc mảnh trích đo bản đồ địa chính thửa đất hoặc trích đo địa chính thửa đất đấu giá trong trường hợp chưa có bản đồ địa chính;''</t>
    </r>
  </si>
  <si>
    <t>Hồ sơ bao gồm thông tin về quy hoạch, kế hoạch sử dụng đất, trích lục bản đồ địa chính hoặc trích đo địa chính thửa đất</t>
  </si>
  <si>
    <t>1.3</t>
  </si>
  <si>
    <t>Lựa chọn đơn vị tư vấn thẩm định giá</t>
  </si>
  <si>
    <t>1.4</t>
  </si>
  <si>
    <t>Lập, thẩm định, xác định giá khởi điểm</t>
  </si>
  <si>
    <t>Đơn vị tư vấn thẩm định giá</t>
  </si>
  <si>
    <t>Hội đồng thẩm định giá tỉnh</t>
  </si>
  <si>
    <r>
      <t xml:space="preserve">Theo khoản 5 Điều 55 Nghị định số 102/2024/NĐ-CP (không quy định thời gian)
</t>
    </r>
    <r>
      <rPr>
        <i/>
        <sz val="11"/>
        <rFont val="Times New Roman"/>
        <family val="1"/>
      </rPr>
      <t>"Cơ quan có chức năng quản lý đất đai tổ chức xác định giá khởi điểm theo quy định của pháp luật.''</t>
    </r>
  </si>
  <si>
    <t>- Cơ quan có chức năng quản lý đất đai tổ chức xác định giá khởi điểm theo quy định của pháp luật
- Giá khởi điểm bao gồm giá đất, hạ tầng kỹ thuật, tài sản gắn liền với đất nếu có</t>
  </si>
  <si>
    <t>Tổ chức đấu giá</t>
  </si>
  <si>
    <t xml:space="preserve">Lập hồ sơ đấu giá </t>
  </si>
  <si>
    <t>SNN&amp;MT; Các Sở, ngành, địa phương</t>
  </si>
  <si>
    <r>
      <t xml:space="preserve">Theo điểm a khoản 6 Điều 55 Nghị định số 102/2024/NĐ-CP (không quy định thời gian)
</t>
    </r>
    <r>
      <rPr>
        <i/>
        <sz val="14"/>
        <rFont val="Times New Roman"/>
        <family val="1"/>
      </rPr>
      <t>"a) Cơ quan được giao nhiệm vụ đấu giá quyền sử dụng đất lập hồ sơ đấu giá gửi cơ quan có chức năng quản lý đất đai, hồ sơ gồm: phương án đấu giá quyền sử dụng đất đã được phê duyệt; văn bản phê duyệt giá khởi điểm của khu đất, thửa đất đấu giá theo quy định tại điểm c khoản 1 Điều 229 Luật Đất đai; dự thảo tờ trình, quyết định đấu giá quyền sử dụng đất."</t>
    </r>
  </si>
  <si>
    <t>Hồ sơ gồm: Phương án đấu giá, Văn bản phê duyệt giá khởi điểm, Dự thảo tờ trình, quyết định đấu giá quyền sử dụng đất</t>
  </si>
  <si>
    <t xml:space="preserve">Thẩm định và trình phê duyệt hồ sơ đấu giá </t>
  </si>
  <si>
    <t xml:space="preserve">Đơn vị tổ chức đấu giá </t>
  </si>
  <si>
    <t>Các Sở, ngành</t>
  </si>
  <si>
    <r>
      <t xml:space="preserve">Theo điểm b Khoản 6 Điều 55 Nghị định số 102/2024/NĐ-CP (không quy định thời gian):
</t>
    </r>
    <r>
      <rPr>
        <i/>
        <sz val="14"/>
        <rFont val="Times New Roman"/>
        <family val="1"/>
      </rPr>
      <t>"b) Cơ quan có chức năng quản lý đất đai kiểm tra, hoàn thiện hồ sơ trình Ủy ban nhân dân cấp có thẩm quyền phê duyệt phương án đấu giá quyền sử dụng đất quy định tại khoản 4 Điều này để ban hành quyết định đấu giá quyền sử dụng đất."</t>
    </r>
  </si>
  <si>
    <t>Ban hành quyết định đấu giá</t>
  </si>
  <si>
    <t>2.4</t>
  </si>
  <si>
    <t>Lựa chọn đơn vị tổ chức hành nghề đấu giá tài sản</t>
  </si>
  <si>
    <t>Tổ chức hành nghề đấu giá tài sản</t>
  </si>
  <si>
    <r>
      <t xml:space="preserve">Theo khoản 7 Điều 55 Nghị định số 102/2024/NĐ-CP (không quy định thời gian)
</t>
    </r>
    <r>
      <rPr>
        <i/>
        <sz val="14"/>
        <rFont val="Times New Roman"/>
        <family val="1"/>
      </rPr>
      <t>"7. Việc lựa chọn đơn vị, tổ chức thực hiện cuộc bán đấu giá quyền sử dụng đất thực hiện theo quy định của pháp luật về đấu thầu. Trình tự thực hiện cuộc bán đấu giá quyền sử dụng đất thực hiện theo quy định tại khoản 2 Điều 229 Luật Đất đai và Luật Đấu giá tài sản.."</t>
    </r>
  </si>
  <si>
    <t>2.5</t>
  </si>
  <si>
    <t>Ký kết hợp đồng dịch vụ đấu giá quyền sử dụng đất với tổ chức đấu giá để thực hiện việc đấu giá QSDĐ</t>
  </si>
  <si>
    <r>
      <t xml:space="preserve">Theo khoản 1 Điều 33 Luật Đấu giá tài sản 2016 được sửa đổi bởi Điểm b Khoản 45 Điều 1 Luật Đấu giá tài sản sửa đổi 2024 (không quy định thời gian)
</t>
    </r>
    <r>
      <rPr>
        <i/>
        <sz val="14"/>
        <rFont val="Times New Roman"/>
        <family val="1"/>
      </rPr>
      <t>"1. Người có tài sản đấu giá ký kết hợp đồng dịch vụ đấu giá tài sản với tổ chức đấu giá tài sản để thực hiện việc đấu giá tài sản. Hợp đồng dịch vụ đấu giá tài sản phải được lập thành văn bản, được thực hiện theo quy định của pháp luật về dân sự và quy định của Luật này.."</t>
    </r>
  </si>
  <si>
    <t>2.6</t>
  </si>
  <si>
    <t>Ban hành và niêm yết, thông báo công khai quy chế cuộc đấu giá</t>
  </si>
  <si>
    <r>
      <t xml:space="preserve">- Theo khoản 1 Điều 34 Luật Đấu giá tài sản 2016 được sửa đổi bởi Điểm b Khoản 45 Điều 1 Luật Đấu giá tài sản sửa đổi 2024 (không quy định thời gian)
</t>
    </r>
    <r>
      <rPr>
        <i/>
        <sz val="14"/>
        <rFont val="Times New Roman"/>
        <family val="1"/>
      </rPr>
      <t xml:space="preserve">"1. </t>
    </r>
    <r>
      <rPr>
        <b/>
        <i/>
        <sz val="14"/>
        <rFont val="Times New Roman"/>
        <family val="1"/>
      </rPr>
      <t>Tổ chức hành nghề đấu giá tài sản</t>
    </r>
    <r>
      <rPr>
        <i/>
        <sz val="14"/>
        <rFont val="Times New Roman"/>
        <family val="1"/>
      </rPr>
      <t xml:space="preserve"> ban hành Quy chế cuộc đấu giá áp dụng cho từng cuộc đấu giá trước ngày niêm yết việc đấu giá tài sản."
</t>
    </r>
    <r>
      <rPr>
        <sz val="14"/>
        <rFont val="Times New Roman"/>
        <family val="1"/>
      </rPr>
      <t>- Theo Khoản 3  Điều 34 Luật Đấu giá tài sản 2016 được sửa đổi bởi Điểm đ Khoản 20 Điều 1 Luật Đấu giá tài sản sửa đổi 2024</t>
    </r>
    <r>
      <rPr>
        <i/>
        <sz val="14"/>
        <rFont val="Times New Roman"/>
        <family val="1"/>
      </rPr>
      <t xml:space="preserve">
"3. Tổ chức hành nghề đấu giá tài sản phải niêm yết Quy chế cuộc đấu giá tại trụ sở tổ chức hành nghề đấu giá tài sản, nơi tổ chức phiên đấu giá và thông báo công khai Quy chế cuộc đấu giá trên Cổng Đấu giá tài sản quốc gia đồng thời với việc thông báo công khai việc đấu giá quy định tại Điều 57 của Luật này.”</t>
    </r>
  </si>
  <si>
    <t xml:space="preserve">-  Quy chế cuộc đấu giá phải được niêm yết tại trụ sở tổ chức hành nghề đấu giá tài sản, nơi tổ chức phiên đấu giá và thông báo công khai Quy chế cuộc đấu giá trên Cổng Đấu giá tài sản quốc gia. Nội dung bao gồm:a)Tên tài sản hoặc danh mục tài sản, số lượng, chất lượng của tài sản đấu giá; nơi có tài sản đấu giá; giấy tờ về quyền sở hữu, quyền sử dụng đối với tài sản đấu giá; b) Thời gian, địa điểm xem tài sản đấu giá; c) Thời gian, địa điểm bán hồ sơ tham gia đấu giá; d) Giá khởi điểm của tài sản đấu giá trong trường hợp công khai giá khởi điểm; đ) Tiền mua hồ sơ tham gia đấu giá, tiền đặt trước; e) Thời gian, địa điểm, điều kiện, cách thức đăng  ký tham gia đấu giá; g) Thời gian, địa điểm tổ chức cuộc đấu giá; h) Hình thức đấu giá, phương thức đấu giá; i) Các trường hợp bị truất quyền tham gia đấu giá; các trường hợp không được nhận lại tiền đặt trước. </t>
  </si>
  <si>
    <t>2.7</t>
  </si>
  <si>
    <t>Thông báo và niêm yết công khai việc đấu giá tài sản</t>
  </si>
  <si>
    <r>
      <t xml:space="preserve">Theo Khoản 1 Điều 35 Luật Đấu giá tài sản 2016 được sửa đổi bởi  Điểm a Khoản 21 Điều 1 Luật Đấu giá tài sản sửa đổi 2024 
</t>
    </r>
    <r>
      <rPr>
        <i/>
        <sz val="12"/>
        <rFont val="Times New Roman"/>
        <family val="1"/>
      </rPr>
      <t>"1. Tổ chức hành nghề đấu giá tài sản niêm yết việc đấu giá tài sản như sau:
a) Đối với tài sản là động sản thì tổ chức hành nghề đấu giá tài sản phải niêm yết liên tục thông tin quy định tại khoản 2 Điều này tại trụ sở của tổ chức mình, trụ sở của người có tài sản đấu giá, nơi trưng bày tài sản (nếu có) và nơi tổ chức phiên đấu giá ít nhất là 07 ngày làm việc trước ngày mở phiên đấu giá;
b) Đối với tài sản là bất động sản thì tổ chức hành nghề đấu giá tài sản phải niêm yết liên tục thông tin quy định tại khoản 2 Điều này tại trụ sở của tổ chức mình, trụ sở của người có tài sản đấu giá, nơi tổ chức phiên đấu giá và Ủy ban nhân dân cấp xã nơi có bất động sản đấu giá ít nhất là 15 ngày trước ngày mở phiên đấu giá.
Trường hợp đấu giá quyền sử dụng đất đối với trường hợp giao đất, cho thuê đất để thực hiện dự án đầu tư, quyền khai thác khoáng sản thì tổ chức hành nghề đấu giá tài sản phải niêm yết liên tục thông tin quy định tại khoản 2 Điều này tại trụ sở của tổ chức mình, trụ sở của người có tài sản đấu giá và nơi tổ chức phiên đấu giá ít nhất là 30 ngày trước ngày mở phiên đấu giá."</t>
    </r>
  </si>
  <si>
    <t xml:space="preserve">- Công khai trên Cổng thông tin đấu giá quyền sử dụng đất quốc gia, Cổng thông tin điện tử của UBND cấp tỉnh và cấp huyện, cũng như tại trụ sở UBND cấp xã nơi có đất đấu giá
-  Các thông tin chính phải niêm yết bao gồm:
a) Tên, địa chỉ của tổ chức đấu giá tài sản và người có tài sản đấu giá;
b) Các nội dung quy định tại các điểm a, b, c, d, đ, e, g và h khoản 2 Điều 34 của Luật Đấu giá tài sản 2016
</t>
  </si>
  <si>
    <t>Đăng ký tham gia đấu giá</t>
  </si>
  <si>
    <t>Người tham gia đấu giá</t>
  </si>
  <si>
    <r>
      <t xml:space="preserve">Theo Khoản 1 Điều 38 Luật Đấu giá tài sản 2016 :
</t>
    </r>
    <r>
      <rPr>
        <i/>
        <sz val="14"/>
        <rFont val="Times New Roman"/>
        <family val="1"/>
      </rPr>
      <t>"1. Cá nhân, tổ chức đăng ký tham gia đấu giá thông qua việc nộp hồ sơ tham gia đấu giá hợp lệ và tiền đặt trước cho tổ chức hành nghề đấu giá tài sản theo quy định của Luật này và quy định khác của pháp luật có liên quan. Trong trường hợp pháp luật có quy định về điều kiện khi tham gia đấu giá thì người tham gia đấu giá phải đáp ứng điều kiện đó. Người tham gia đấu giá có thể ủy quyền bằng văn bản cho người khác thay mặt mình tham gia đấu giá.."</t>
    </r>
  </si>
  <si>
    <t xml:space="preserve">Tiếp nhận hồ sơ tham gia đấu giá </t>
  </si>
  <si>
    <r>
      <t xml:space="preserve">Theo Khoản 2 Điều 38 Luật Đấu giá tài sản 2016 được sửa đổi bởi Khoản 23 Điều 1 Luật Đấu giá tài sản sửa đổi 2024:
</t>
    </r>
    <r>
      <rPr>
        <i/>
        <sz val="11"/>
        <rFont val="Times New Roman"/>
        <family val="1"/>
      </rPr>
      <t>"2.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02 ngày làm việc, trừ trường hợp quy định tại khoản 2b và khoản 2c Điều này. Tổ chức hành nghề đấu giá tài sản thông báo cho người không đủ điều kiện tham gia đấu giá chậm nhất 01 ngày làm việc trước ngày mở phiên đấu giá.
2a. Hồ sơ mời tham gia đấu giá bao gồm: ...
2b. Trường hợp đấu giá quyền sử dụng đất đối với trường hợp giao đất, cho thuê đất để thực hiện dự án đầu tư, quyền khai thác khoáng sản thì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15 ngày.
Trường hợp đấu giá theo thủ tục rút gọn quy định tại Điều 53 của Luật này thì tổ chức hành nghề đấu giá tài sản bán hồ sơ mời tham gia đấu giá, tiếp nhận hồ sơ tham gia đấu giá tại trụ sở tổ chức hành nghề đấu giá tài sản trong giờ hành chính, liên tục kể từ ngày niêm yết việc đấu giá tài sản cho đến trước ngày mở phiên đấu giá 01 ngày làm việc."</t>
    </r>
  </si>
  <si>
    <t>- Hồ sơ mời tham gia đấu giá bao gồm:
a) Phiếu đăng ký tham gia đấu giá;
b) Quy chế cuộc đấu giá;
c) Phiếu trả giá trong trường hợp đấu giá bằng bỏ phiếu gián tiếp;
d) Tài liệu liên quan đến tài sản đấu giá.
- Hồ sơ tham gia đấu giá bao gồm:
a) Phiếu đăng ký tham gia đấu giá;
b) Giấy tờ chứng minh đáp ứng yêu cầu, điều kiện tham gia đấu giá hoặc văn bản của cơ quan có thẩm quyền xác nhận đáp ứng yêu cầu, điều kiện tham gia đấu giá trong trường hợp pháp luật có quy định yêu cầu, điều kiện tham gia đấu giá.”.</t>
  </si>
  <si>
    <t>Nộp tiền đặt trước</t>
  </si>
  <si>
    <t>STC, Các Sở ngành</t>
  </si>
  <si>
    <r>
      <t xml:space="preserve">Theo Khoản 1 Điều 39 Luật Đấu giá tài sản 2016 được sửa đổi bởi Khoản 23 Điều 1 Luật Đấu giá tài sản sửa đổi 2024:
</t>
    </r>
    <r>
      <rPr>
        <i/>
        <sz val="14"/>
        <rFont val="Times New Roman"/>
        <family val="1"/>
      </rPr>
      <t>"1. Người tham gia đấu giá phải nộp tiền đặt trước. Tiền đặt trước được gửi vào một tài khoản thanh toán riêng của tổ chức hành nghề đấu giá tài sản mở tại ngân hàng thương mại hoặc chi nhánh ngân hàng nước ngoài tại Việt Nam.
Người tham gia đấu giá, người có tài sản đấu giá và tổ chức hành nghề đấu giá tài sản có thể thỏa thuận thay thế tiền đặt trước bằng bảo lãnh ngân hàng..."</t>
    </r>
  </si>
  <si>
    <t>2.8</t>
  </si>
  <si>
    <t>Tiến hành tổ chức cuộc đấu giá</t>
  </si>
  <si>
    <r>
      <t xml:space="preserve">Theo Điều 36 Luật Đấu giá tài sản 2016 được sửa đổi bởi Khoản 22 Điều 1 Luật Đấu giá tài sản sửa đổi 2024
</t>
    </r>
    <r>
      <rPr>
        <i/>
        <sz val="14"/>
        <rFont val="Times New Roman"/>
        <family val="1"/>
      </rPr>
      <t>"1. Tổ chức hành nghề đấu giá tài sản phối hợp với người có tài sản đấu giá tổ chức cho người tham gia đấu giá được trực tiếp xem tài sản hoặc mẫu tài sản, giấy tờ về quyền sở hữu, quyền sử dụng tài sản và tài liệu liên quan (nếu có). Trên tài sản hoặc mẫu tài sản phải ghi rõ tên của người có tài sản đấu giá và thông tin về tài sản.
Trường hợp tài sản đấu giá là quyền tài sản thì tổ chức hành nghề đấu giá tài sản phối hợp với người có tài sản đấu giá tổ chức cho người tham gia đấu giá xem giấy tờ về quyền sở hữu, quyền sử dụng tài sản và tài liệu liên quan (nếu có).
2. Tổ chức hành nghề đấu giá tài sản phối hợp với người có tài sản đấu giá tổ chức cho người tham gia đấu giá xem tài sản đấu giá trong giờ hành chính, ít nhất là 03 ngày làm việc liên tục kể từ ngày niêm yết việc đấu giá tài sản cho đến trước ngày mở phiên đấu giá."</t>
    </r>
  </si>
  <si>
    <t>Công nhận kết quả và giao đất</t>
  </si>
  <si>
    <t>3.1</t>
  </si>
  <si>
    <t>Ban hành quyết định công nhận kết quả đấu giá</t>
  </si>
  <si>
    <r>
      <rPr>
        <sz val="12"/>
        <rFont val="Times New Roman"/>
        <family val="1"/>
      </rPr>
      <t xml:space="preserve">Theo Khoản 3 Điều 229 Luật Đất đai 2024 </t>
    </r>
    <r>
      <rPr>
        <i/>
        <sz val="12"/>
        <rFont val="Times New Roman"/>
        <family val="1"/>
      </rPr>
      <t xml:space="preserve">
"3. Việc công nhận kết quả đấu giá quyền sử dụng đất được thực hiện như sau:
a) Đơn vị được giao tổ chức thực hiện việc đấu giá quyền sử dụng đất lập hồ sơ gửi cơ quan có chức năng quản lý đất đai để trình Ủy ban nhân dân cấp có thẩm quyền ban hành quyết định công nhận kết quả trúng đấu giá quyền sử dụng đất;
b) Ủy ban nhân dân cấp có thẩm quyền ký ban hành quyết định công nhận kết quả trúng đấu giá quyền sử dụng đất đã bán đấu giá thành công để gửi cho cơ quan có chức năng quản lý đất đai, đơn vị được giao tổ chức thực hiện việc đấu giá quyền sử dụng đất, cơ quan thuế và người trúng đấu giá quyền sử dụng đất."</t>
    </r>
  </si>
  <si>
    <t>3.2</t>
  </si>
  <si>
    <t xml:space="preserve">Thông báo nộp tiền sử dụng đất hoặc tiền thuê đất </t>
  </si>
  <si>
    <t>Cơ quan Thuế</t>
  </si>
  <si>
    <t xml:space="preserve">Người trúng đấu giá </t>
  </si>
  <si>
    <r>
      <rPr>
        <sz val="14"/>
        <rFont val="Times New Roman"/>
        <family val="1"/>
      </rPr>
      <t>Theo Điểm a Khoản 9 Điều 55 Nghị định số 102/2024/NĐ-CP</t>
    </r>
    <r>
      <rPr>
        <i/>
        <sz val="14"/>
        <rFont val="Times New Roman"/>
        <family val="1"/>
      </rPr>
      <t xml:space="preserve">
"a) Trong thời hạn không quá 05 ngày làm việc kể từ ngày nhận được quyết định công nhận kết quả trúng đấu giá của Ủy ban nhân dân cấp có thẩm quyền, cơ quan thuế gửi thông báo nộp tiền sử dụng đất hoặc tiền thuê đất bằng văn bản cho người đã trúng đấu giá theo quy định của pháp luật về quản lý thuế;"</t>
    </r>
  </si>
  <si>
    <t>3.3</t>
  </si>
  <si>
    <t>Nộp tiền sử dụng đất hoặc tiền thuê đất</t>
  </si>
  <si>
    <r>
      <rPr>
        <sz val="14"/>
        <rFont val="Times New Roman"/>
        <family val="1"/>
      </rPr>
      <t>Theo Điểm b Khoản 9 Điều 55 Nghị định số 102/2024/NĐ-CP</t>
    </r>
    <r>
      <rPr>
        <i/>
        <sz val="14"/>
        <rFont val="Times New Roman"/>
        <family val="1"/>
      </rPr>
      <t xml:space="preserve">
"b) Người trúng đấu giá quyền sử dụng đất có trách nhiệm nộp tiền sử dụng đất theo thông báo của cơ quan thuế;"</t>
    </r>
  </si>
  <si>
    <t xml:space="preserve">Người trúng đấu giá phải nộp 50% số tiền trong vòng 30 ngày kể từ ngày nhận được thông báo và 50% còn lại trong vòng 90 ngày. </t>
  </si>
  <si>
    <t>3.4</t>
  </si>
  <si>
    <t>Thông báo về việc người trúng đấu giá đã hoàn thành việc nộp tiền sử dụng đất, tiền thuê đất</t>
  </si>
  <si>
    <r>
      <t xml:space="preserve">Theo </t>
    </r>
    <r>
      <rPr>
        <sz val="14"/>
        <rFont val="Times New Roman"/>
        <family val="1"/>
      </rPr>
      <t>Điểm d Khoản 9 Điều 55 Nghị định số 102/2024/NĐ-CP</t>
    </r>
    <r>
      <rPr>
        <i/>
        <sz val="14"/>
        <rFont val="Times New Roman"/>
        <family val="1"/>
      </rPr>
      <t xml:space="preserve">
"d) Cơ quan thuế thông báo cho cơ quan có chức năng quản lý đất đai về việc người trúng đấu giá đã hoàn thành việc nộp tiền sử dụng đất, tiền thuê đất."</t>
    </r>
  </si>
  <si>
    <t>3.5</t>
  </si>
  <si>
    <t>Trình ban hành quyết định giao đất hoặc cho thuê đất và cấp Giấy chứng nhận quyền sử dụng đất, quyền sở hữu nhà ở và tài sản gắn liền với đất</t>
  </si>
  <si>
    <r>
      <t>- Theo Điểm d Khoản 9 Điều 55 Nghị định số 102/2024/NĐ-CP:</t>
    </r>
    <r>
      <rPr>
        <i/>
        <sz val="12"/>
        <rFont val="Times New Roman"/>
        <family val="1"/>
      </rPr>
      <t xml:space="preserve"> 
"Sau khi đã nhận được thông báo của cơ quan thuế về việc người trúng đấu giá đã hoàn thành việc nộp tiền sử dụng đất, tiền thuê đất, cơ quan có chức năng quản lý đất đai thực hiện các công việc quy định tại khoản 5 Điều 229 Luật Đất đai."
</t>
    </r>
    <r>
      <rPr>
        <sz val="12"/>
        <rFont val="Times New Roman"/>
        <family val="1"/>
      </rPr>
      <t>- Theo Khoản 5 Điều 229 Luật Đất đai 2024:</t>
    </r>
    <r>
      <rPr>
        <i/>
        <sz val="12"/>
        <rFont val="Times New Roman"/>
        <family val="1"/>
      </rPr>
      <t xml:space="preserve">
"5. Sau khi người trúng đấu giá hoàn thành việc nộp tiền sử dụng đất, tiền thuê đất, cơ quan có chức năng quản lý đất đai có trách nhiệm:
a) Trình Ủy ban nhân dân cấp có thẩm quyền ban hành quyết định giao đất, cho thuê đất và ký Giấy chứng nhận quyền sử dụng đất, quyền sở hữu tài sản gắn liền với đất;
b) Chuyển hồ sơ đến tổ chức đăng ký đất đai hoặc chi nhánh của tổ chức đăng ký đất đai để thực hiện cập nhật, chỉnh lý cơ sở dữ liệu đất đai, hồ sơ địa chính theo quy định;
c) Ký hợp đồng thuê đất đối với trường hợp thuê đất."</t>
    </r>
    <r>
      <rPr>
        <sz val="12"/>
        <rFont val="Times New Roman"/>
        <family val="1"/>
      </rPr>
      <t xml:space="preserve">
- Theo Khoản 1 Điều 22 Nghị định số 101/2024/NĐ-CP:
</t>
    </r>
    <r>
      <rPr>
        <i/>
        <sz val="12"/>
        <rFont val="Times New Roman"/>
        <family val="1"/>
      </rPr>
      <t>"1. Đăng ký đất đai, tài sản gắn liền với đất lần đầu là không quá 20 ngày làm việc; cấp Giấy chứng nhận quyền sử dụng đất, quyền sở hữu tài sản gắn liền với đất lần đầu là không quá 03 ngày làm việc."</t>
    </r>
  </si>
  <si>
    <t>Sau khi người trúng đấu giá hoàn tất nghĩa vụ tài chính</t>
  </si>
  <si>
    <t>3.6</t>
  </si>
  <si>
    <t>Bàn giao đất trên thực địa và trao Giấy chứng nhận quyền sử dụng đất, quyền sở hữu tài sản gắn liền với đất cho người trúng đấu giá</t>
  </si>
  <si>
    <r>
      <t>Theo Khoản 6 Điều 229 Luật Đất đai 2024</t>
    </r>
    <r>
      <rPr>
        <i/>
        <sz val="14"/>
        <rFont val="Times New Roman"/>
        <family val="1"/>
      </rPr>
      <t xml:space="preserve">
"6. Cơ quan có chức năng quản lý đất đai chủ trì, phối hợp với đơn vị tổ chức thực hiện việc đấu giá quyền sử dụng đất và Ủy ban nhân dân cấp xã nơi có đất tổ chức bàn giao đất trên thực địa và trao Giấy chứng nhận quyền sử dụng đất, quyền sở hữu tài sản gắn liền với đất cho người trúng đấu giá quyền sử dụng đất."</t>
    </r>
  </si>
  <si>
    <t>Có thể thực hiện song song với lập dự án và thiết kế cơ sở</t>
  </si>
  <si>
    <t>Báo cáo Đánh giá tác động môi trường, Giấy phép môi trường (tùy theo loại hình và quy mô dự án)</t>
  </si>
  <si>
    <t xml:space="preserve">Sở NN&amp;MT </t>
  </si>
  <si>
    <t>- Dự án có quy mô lớn, tác động đáng kể đến môi trường (khu đô thị, khu dân cư trên 20ha ở nông thôn hoặc 10ha ở đô thị).
- Dự án có nguy cơ gây ô nhiễm môi trường (KCN, nhà máy, bãi rác, nghĩa trang…).
- Dự án có hạng mục làm thay đổi địa hình lớn (san lấp mặt bằng quy mô lớn).
- Lập song song với thủ tục giao đất</t>
  </si>
  <si>
    <t>Thủ tục xây dựng</t>
  </si>
  <si>
    <t>Lập dự án đầu tư và thiết kế cơ sở</t>
  </si>
  <si>
    <t>Lập dự án đầu tư (báo cáo nghiên cứu thả thi) và thiết kế cơ sở</t>
  </si>
  <si>
    <t>Trình thẩm tra dự án đầu tư (báo cáo nghiên cứu thả thi) và thẩm định thiết kế cơ sở</t>
  </si>
  <si>
    <t>Ý kiến thẩm tra và thẩm định thiết kế cơ sở</t>
  </si>
  <si>
    <t>Phê duyệt dự án đầu tư và thiết kế cơ sở</t>
  </si>
  <si>
    <t>1.5</t>
  </si>
  <si>
    <t>Thiết kế bản vẽ thi công, trình thẩm định, phê duyệt thiết kế bản vẽ thi công</t>
  </si>
  <si>
    <t>1.6</t>
  </si>
  <si>
    <t>Xin phép xây dựng công trình, hạng mục công trình</t>
  </si>
  <si>
    <t>IV</t>
  </si>
  <si>
    <t>Thủ tục khác có liên quan</t>
  </si>
  <si>
    <t>Thủ tục PCCC</t>
  </si>
  <si>
    <t>Công an tỉnh</t>
  </si>
  <si>
    <t>Thủ tục tiếp cận điện năng</t>
  </si>
  <si>
    <t>Công ty CP Điện lực AG</t>
  </si>
  <si>
    <t>Thủ tục cấp nước</t>
  </si>
  <si>
    <t>Thủ tục thoát nước</t>
  </si>
  <si>
    <t>V</t>
  </si>
  <si>
    <t>Triển khai thi công xây dựng dự án</t>
  </si>
  <si>
    <t>VI</t>
  </si>
  <si>
    <t>Nghiệm thu bàn giao</t>
  </si>
  <si>
    <t>Nghiệm thu bàn giao đưa vào sử dụng hệ thống đường giao thông</t>
  </si>
  <si>
    <t>Nghiệm thu bàn giao đưa vào sử dụng hệ thống cấp điện chiếu sáng</t>
  </si>
  <si>
    <t>Công ty CP Điện lực An Giang</t>
  </si>
  <si>
    <t>Nghiệm thu bàn giao đưa vào sử dụng hệ thống cấp nước</t>
  </si>
  <si>
    <t>Nghiệm thu bàn giao đưa vào sử dụng hệ thống PCCC</t>
  </si>
  <si>
    <t>Cảnh sát PCCC An Giang</t>
  </si>
  <si>
    <t>Nghiệm thu bàn giao hệ thống giao thông, thoát nước thải, thoát nước mưa</t>
  </si>
  <si>
    <t>Sở NN&amp;MT</t>
  </si>
  <si>
    <t>Đo đạc, cắm mốc, lập bản đồ địa chính bổ sung</t>
  </si>
  <si>
    <t>VII</t>
  </si>
  <si>
    <t>Xin cấp giấy chứng nhận quyền sở hữu công trình xây dựng</t>
  </si>
  <si>
    <t xml:space="preserve">Chuẩn bị, thẩm định hồ sơ xin cấp giấy chứng nhận quyền sở hữu công trình xây dựng </t>
  </si>
  <si>
    <t>Trình cấp Giấy chứng nhận quyền sở hữu công trình xây dựng</t>
  </si>
  <si>
    <t>SNN&amp;MT</t>
  </si>
  <si>
    <t>Cấp Giấy chứng nhận quyền sở hữu công trình xây dựng</t>
  </si>
  <si>
    <r>
      <t xml:space="preserve">DỰ ÁN: KHU THƯƠNG MẠI VÀ VUI CHƠI GIẢI TRÍ VĨNH XƯƠNG MỞ RỘNG
</t>
    </r>
    <r>
      <rPr>
        <sz val="16"/>
        <rFont val="Times New Roman"/>
        <family val="1"/>
      </rPr>
      <t>Đơn vị đề xuất dự án: Ban Quản lý Khu kinh tế tỉnh An Giang
Địa điểm: Xã Vĩnh Xương, thị xã Tân Châu; Quy mô: 62 ha; Tổng vốn đầu tư: 500 tỷ đồng</t>
    </r>
  </si>
  <si>
    <t xml:space="preserve">Cơ quan chuyên môn thuộc BQLKKT </t>
  </si>
  <si>
    <t>BQLKKT</t>
  </si>
  <si>
    <t>ĐIỀU CHỈNH QUY HOẠCH PHÂN KHU</t>
  </si>
  <si>
    <t>BQLKKT, SXD</t>
  </si>
  <si>
    <t>BQLKKT, Sở XD, Công ty Cổ phần Điện Nước An Giang</t>
  </si>
  <si>
    <t>Sở XD, BQLKKT</t>
  </si>
  <si>
    <t>SNN&amp;MT, SXD, BQLKKT</t>
  </si>
  <si>
    <r>
      <t xml:space="preserve">DỰ ÁN: KHU THƯƠNG MẠI, DỊCH VỤ VÀ VUI CHƠI GIẢI TRÍ THỊ TRẤN TỊNH BIÊN (NAY LÀ PHƯỜNG TỊNH BIÊN)
</t>
    </r>
    <r>
      <rPr>
        <sz val="16"/>
        <rFont val="Times New Roman"/>
        <family val="1"/>
      </rPr>
      <t>Đơn vị đề xuất dự án: Ban Quản lý Khu kinh tế tỉnh An Giang
Địa điểm: Phường Tịnh Biên, thị xã Tịnh Biên; Quy mô: 106 ha; Tổng vốn đầu tư: 1200 tỷ đồng</t>
    </r>
  </si>
  <si>
    <r>
      <t xml:space="preserve">DỰ ÁN: TRUNG TÂM THƯƠNG MẠI HỘI NGHỊ - NHÀ HÀNG KHÁCH SẠN PHƯỜNG LONG HƯNG
</t>
    </r>
    <r>
      <rPr>
        <sz val="16"/>
        <rFont val="Times New Roman"/>
        <family val="1"/>
      </rPr>
      <t>Đơn vị đề xuất dự án: Ủy ban nhân dân thị xã Tân Châu
Địa điểm: phường Long Hưng, TX Tân Châu; Quy mô: 0,4 ha; Tổng vốn đầu tư:       tỷ đồng</t>
    </r>
  </si>
  <si>
    <t>UBND P. Long Hưng</t>
  </si>
  <si>
    <t>QUY TRÌNH THỰC HIỆN LỰA CHỌN NHÀ ĐẦU TƯ THEO NGHỊ ĐỊNH 32/2024/NĐ-CP</t>
  </si>
  <si>
    <t>Theo Điều 14 Nghị định số 32/2024/NĐ-CP:
 "Việc đầu tư xây dựng hạ tầng kỹ thuật cụm công nghiệp thực hiện theo trình tự cơ bản sau:
1. Lập, phê duyệt Báo cáo đầu tư thành lập, mở rộng cụm công nghiệp, các thủ tục đầu tư khác (nếu có).
2. Lập, phê duyệt quy hoạch chi tiết xây dựng cụm công nghiệp.
3. Lập, phê duyệt dự án đầu tư xây dựng hạ tầng kỹ thuật cụm công nghiệp và thủ tục chuẩn bị đầu tư dự án.
4. Tổ chức thi công xây dựng các công trình hạ tầng kỹ thuật cụm công nghiệp và quản lý vận hành, khai thác các công trình hạ tầng kỹ thuật sau khi hoàn thành.."</t>
  </si>
  <si>
    <t>Thời gian thực hiện (ngày)</t>
  </si>
  <si>
    <t>BƯỚC 1</t>
  </si>
  <si>
    <t>LẬP, PHÊ DUYỆT BÁO CÁO ĐẦU TƯ THÀNH LẬP, MỞ RỘNG CỤM CÔNG NGHIỆP, CÁC THỦ TỤC ĐẦU TƯ KHÁC (NẾU CÓ).</t>
  </si>
  <si>
    <t>Nộp hồ sơ đề nghị làm chủ đầu tư xây dựng hạ tầng kỹ thuật cụm công nghiệp</t>
  </si>
  <si>
    <t>Thông báo rộng rãi việc tiếp nhận hồ sơ trên phương tiện thông tin đại chúng của địa phương</t>
  </si>
  <si>
    <r>
      <t>Theo Khoản 1 Điều 10 Nghị định số 32/2024/NĐ-CP:</t>
    </r>
    <r>
      <rPr>
        <i/>
        <sz val="13"/>
        <rFont val="Times New Roman"/>
        <family val="1"/>
      </rPr>
      <t xml:space="preserve"> "Trong thời gian 05 ngày làm việc kể từ ngày nhận được văn bản đầu tiên của doanh nghiệp, hợp tác xã, tổ chức đề nghị làm chủ đầu tư xây dựng hạ tầng kỹ thuật cụm công nghiệp, Ủy ban nhân dân cấp huyện có trách nhiệm thông báo rộng rãi việc tiếp nhận hồ sơ đề nghị thành lập, mở rộng cụm công nghiệp trên phương tiện thông tin đại chúng của địa phương. Thời hạn nhận hồ sơ trong vòng 15 ngày kể từ ngày ra thông báo."</t>
    </r>
  </si>
  <si>
    <t xml:space="preserve">Lập hồ sơ thành lập, mở rộng cụm công nghiệp </t>
  </si>
  <si>
    <t>Hồ sơ gồm: a) Tờ trình đề nghị thành lập hoặc mở rộng cụm công nghiệp của Ủy ban nhân dân cấp huyện; b) Văn bản của doanh nghiệp, hợp tác xã, tổ chức đề nghị làm chủ đầu tư xây dựng hạ tầng kỹ thuật cụm công nghiệp kèm theo Báo cáo đầu tư thành lập hoặc mở rộng cụm công nghiệp và bản đồ xác định vị trí, ranh giới của cụm công nghiệp; c) Bản sao hợp lệ tài liệu về tư cách pháp lý; d) Bản sao hợp lệ tài liệu chứng minh năng lực tài chính; đ) Bản sao hợp lệ tài liệu chứng minh kinh nghiệm</t>
  </si>
  <si>
    <t>Thành lập Hội đồng đánh giá lựa chọn chủ đầu tư xây dựng hạ tầng kỹ thuật cụm công nghiệp</t>
  </si>
  <si>
    <t>Sở Tài chính, các Sở, ngành</t>
  </si>
  <si>
    <r>
      <t>Theo Khoản 2 Điều 13 Nghị định số 32/2024/NĐ-CP: "</t>
    </r>
    <r>
      <rPr>
        <i/>
        <sz val="13"/>
        <rFont val="Times New Roman"/>
        <family val="1"/>
      </rPr>
      <t>Ủy ban nhân dân cấp tỉnh thành lập Hội đồng đánh giá lựa chọn chủ đầu tư xây dựng hạ tầng kỹ thuật cụm công nghiệp (gồm Chủ tịch Hội đồng là lãnh đạo Ủy ban nhân dân cấp tỉnh, Phó Chủ tịch Hội đồng là lãnh đạo các Sở Công Thương, Sở Kế hoạch và Đầu tư, các thành viên khác là đại diện một số sở, cơ quan liên quan; Thư ký Hội đồng là đại diện phòng chuyên môn của Sở Công Thương và không phải là thành viên Hội đồng) để chấm điểm với thang điểm 100 cho các tiêu chí: phương án đầu tư xây dựng hạ tầng kỹ thuật (tối đa 15 điểm); phương án quản lý, bảo vệ môi trường cụm công nghiệp (tối đa 15 điểm); năng lực, kinh nghiệm của doanh nghiệp, hợp tác xã (tối đa 30 điểm) và phương án tài chính đầu tư xây dựng hạ tầng kỹ thuật (tối đa 40 điểm)."</t>
    </r>
  </si>
  <si>
    <t>Căn cứ điều kiện thực tế của địa phương và quy định của pháp luật liên quan, Hội đồng thống nhất nguyên tắc, phương thức làm việc, các nội dung của từng tiêu chí và mức điểm tối đa tương ứng cho phù hợp.</t>
  </si>
  <si>
    <t>Thẩm định hồ sơ thành lập, mở rộng cụm công nghiệp và tổng hợp, báo cáo UBND tỉnh</t>
  </si>
  <si>
    <r>
      <t>Theo Khoản 3 Điều 10 Nghị định số 32/2024/NĐ-CP:</t>
    </r>
    <r>
      <rPr>
        <i/>
        <sz val="13"/>
        <rFont val="Times New Roman"/>
        <family val="1"/>
      </rPr>
      <t xml:space="preserve"> "3. Trong thời hạn 25 ngày kể từ ngày nhận đầy đủ hồ sơ thành lập, mở rộng cụm công nghiệp, Sở Công Thương hoàn thành thẩm định, tổng hợp báo cáo Ủy ban nhân dân cấp tỉnh việc thành lập, mở rộng cụm công nghiệp. Trường hợp hồ sơ, nội dung Báo cáo thành lập, mở rộng cụm công nghiệp không đáp ứng yêu cầu, Sở Công Thương có văn bản gửi Ủy ban nhân dân cấp huyện bổ sung, hoàn thiện hồ sơ. Thời hạn bổ sung, hoàn thiện hồ sơ không tính vào thời gian thẩm định."</t>
    </r>
  </si>
  <si>
    <t>Xem xét, quyết định lựa chọn chủ đầu tư</t>
  </si>
  <si>
    <t xml:space="preserve">Hội đồng đánh giá lựa chọn chủ đầu tư </t>
  </si>
  <si>
    <r>
      <t xml:space="preserve">Theo Khoản 4 Điều 10 Nghị định số 32/2024/NĐ-CP: </t>
    </r>
    <r>
      <rPr>
        <i/>
        <sz val="13"/>
        <rFont val="Times New Roman"/>
        <family val="1"/>
      </rPr>
      <t xml:space="preserve"> "4. Trong thời hạn 07 ngày làm việc kể từ ngày nhận được 01 bộ hồ sơ thành lập, mở rộng cụm công nghiệp kèm báo cáo thẩm định của Sở Công Thương, Ủy ban nhân dân cấp tỉnh xem xét, quyết định việc thành lập, mở rộng cụm công nghiệp. Quyết định thành lập, mở rộng cụm công nghiệp được gửi Bộ Công Thương 01 bản.Trường hợp cụm công nghiệp có điều chỉnh về tên gọi, vị trí thay đổi trong địa giới hành chính cấp huyện, diện tích tăng không quá 05 ha so với quy hoạch đã được phê duyệt và phù hợp với quy hoạch sử dụng đất cấp huyện và các quy hoạch khác trên địa bàn thì Ủy ban nhân dân cấp tỉnh xem xét, quyết định tại Quyết định thành lập, mở rộng cụm công nghiệp; đồng thời cập nhật nội dung thay đổi để báo cáo Thủ tướng Chính phủ tại kỳ lập, phê duyệt quy hoạch tỉnh tiếp theo."</t>
    </r>
  </si>
  <si>
    <t>Thông báo kết quả lựa chọn chủ đầu tư</t>
  </si>
  <si>
    <r>
      <t xml:space="preserve">Theo Khoản 3 Điều 10 Nghị định số 32/2024/NĐ-CP:
</t>
    </r>
    <r>
      <rPr>
        <i/>
        <sz val="13"/>
        <rFont val="Times New Roman"/>
        <family val="1"/>
      </rPr>
      <t xml:space="preserve"> "Việc lựa chọn doanh nghiệp, hợp tác xã, tổ chức làm chủ đầu tư xây dựng hạ tầng kỹ thuật cụm công nghiệp thực hiện theo quy định tại khoản 2 Điều 13 Nghị định này. Ủy ban nhân dân cấp tỉnh quy định việc thông báo cho doanh nghiệp, hợp tác xã, tổ chức đề nghị làm chủ đầu tư xây dựng hạ tầng kỹ thuật cụm công nghiệp về kết quả lựa chọn chủ đầu tư."</t>
    </r>
  </si>
  <si>
    <t>BƯỚC 2</t>
  </si>
  <si>
    <t>LẬP, PHÊ DUYỆT QUY HOẠCH CHI TIẾT XÂY DỰNG CỤM CÔNG NGHIỆP</t>
  </si>
  <si>
    <t>Trình phê duyệt Nhiệm vụ quy hoạch chi tiết 1/500</t>
  </si>
  <si>
    <t>Tư vấn lập Đồ án</t>
  </si>
  <si>
    <t>BƯỚC 3</t>
  </si>
  <si>
    <t>LẬP, PHÊ DUYỆT DỰ ÁN ĐẦU TƯ XÂY DỰNG HẠ TẦNG KỸ THUẬT CỤM CÔNG NGHIỆP VÀ THỦ TỤC CHUẨN BỊ ĐẦU TƯ DỰ ÁN</t>
  </si>
  <si>
    <t>Các thủ tục khác có liên quan</t>
  </si>
  <si>
    <t>Điện lực</t>
  </si>
  <si>
    <t>Báo cáo đánh giá tác động môi trường, giấy phép môi trường (tùy theo loại hình và quy mô dự án)</t>
  </si>
  <si>
    <t xml:space="preserve">Sở NNMT </t>
  </si>
  <si>
    <t>Thủ tục giao đất, cho thuê đất, chuyển mục đích SDĐ, thực hiện nghĩa vụ tài chính, cấp giấy chứng nhận quyền sử dụng đất</t>
  </si>
  <si>
    <t>Nhà đầu tư được chấp thuận</t>
  </si>
  <si>
    <t>Có thể thực hiện song song với quy hoạch chi tiết xây dựng</t>
  </si>
  <si>
    <t>Xin cấp giấy chứng nhận quyền sử dụng đất, quyền sở hữu công trình xây dựng cho các công trình</t>
  </si>
  <si>
    <t>Sở Nông nghiệp và Môi trường</t>
  </si>
  <si>
    <t>BƯỚC 4</t>
  </si>
  <si>
    <t>TỔ CHỨC THI CÔNG XÂY DỰNG CÁC CÔNG TRÌNH HẠ TẦNG KỸ THUẬT CỤM CÔNG NGHIỆP VÀ QUẢN LÝ VẬN HÀNH, KHAI THÁC CÁC CÔNG TRÌNH HẠ TẦNG KỸ THUẬT SAU KHI HOÀN THÀNH</t>
  </si>
  <si>
    <t>2.9</t>
  </si>
  <si>
    <r>
      <rPr>
        <b/>
        <sz val="16"/>
        <rFont val="Times New Roman"/>
        <family val="1"/>
      </rPr>
      <t>DỰ ÁN: CỤM CÔNG NGHIỆP NÚI TÔ, CHUỖI DỰ ÁN KHÉP KÍN VỀ NÔNG NGHIỆP THEO MÔ HÌNH KINH TẾ TUẦN HOÀN, KINH TẾ XANH</t>
    </r>
    <r>
      <rPr>
        <sz val="16"/>
        <rFont val="Times New Roman"/>
        <family val="1"/>
      </rPr>
      <t xml:space="preserve">
Đơn vị đề xuất dự án: Ủy ban nhân dân huyện Tri Tôn
Địa điểm: huyện Tri Tôn; Quy mô: 60 ha; Tổng vốn đầu tư:  1.000 tỷ đồng</t>
    </r>
  </si>
  <si>
    <t xml:space="preserve">QUY TRÌNH THỰC HIỆN CHẤP THUẬN CHỦ TRƯƠNG ĐẦU TƯ ĐỒNG THỜI CHẤP THUẬN NHÀ ĐẦU TƯ </t>
  </si>
  <si>
    <r>
      <rPr>
        <b/>
        <sz val="16"/>
        <rFont val="Times New Roman"/>
        <family val="1"/>
      </rPr>
      <t>DỰ ÁN: HẠ TẦNG KHU CÔNG NGHIỆP HỘI AN</t>
    </r>
    <r>
      <rPr>
        <sz val="16"/>
        <rFont val="Times New Roman"/>
        <family val="1"/>
      </rPr>
      <t xml:space="preserve">
Đơn vị đề xuất dự án: Ban Quản lý Khu kinh tế tỉnh An Giang
Địa điểm: xã Hội An, huyện Chợ Mới; Quy mô: 100 ha; Tổng vốn đầu tư:  950 tỷ đồng</t>
    </r>
  </si>
  <si>
    <t>ĐỀ XUẤT CHẤP THUẬN CHỦ TRƯƠNG ĐẦU TƯ ĐỒNG THỜI CHẤP THUẬN NHÀ ĐẦU TƯ</t>
  </si>
  <si>
    <t>Lập hồ sơ đăng ký chấp thuận chủ trương đầu tư đồng thời chấp thuận nhà đầu tư</t>
  </si>
  <si>
    <r>
      <t xml:space="preserve">'Theo khoản 8 Điều 31 Nghị định số 31/2021/NĐ-CP: </t>
    </r>
    <r>
      <rPr>
        <i/>
        <sz val="12"/>
        <rFont val="Times New Roman"/>
        <family val="1"/>
      </rPr>
      <t>"Nội dung thẩm định đề nghị chấp thuận chủ trương đầu tư đồng thời với chấp thuận nhà đầu tư gồm: a) Nội dung quy định tại khoản 4 Điều 33 của Luật Đầu tư; b) Căn cứ pháp lý, điều kiện chấp thuận nhà đầu tư theo quy định tại khoản 1 Điều 29 của Luật Đầu tư và Điều 29 của Nghị định này; c) Đánh giá việc đáp ứng điều kiện theo quy định của pháp luật về xây dựng, nhà ở, phát triển đô thị, kinh doanh bất động sản (đối với dự án đầu tư xây dựng nhà ở, khu đô thị, kinh doanh bất động sản)"</t>
    </r>
  </si>
  <si>
    <t xml:space="preserve">Lập báo cáo thẩm định trình chấp thuận chủ trương đầu tư đồng thời chấp thuận nhà đầu tư </t>
  </si>
  <si>
    <t>Sở Công Thương, Sở Tài chính, các Sở ngành</t>
  </si>
  <si>
    <r>
      <t xml:space="preserve">Theo điểm d khoản 4 Điều 33 Nghị định số 31/2021/NĐ-CP
</t>
    </r>
    <r>
      <rPr>
        <i/>
        <sz val="12"/>
        <rFont val="Times New Roman"/>
        <family val="1"/>
      </rPr>
      <t>"d) Trong thời hạn 25 ngày kể từ ngày nhận được hồ sơ hợp lệ theo quy định tại điểm a khoản này, cơ quan đăng ký đầu tư lập báo cáo gồm các nội dung quy định tại các điểm b, c và d khoản 4 Điều 33 Luật Đầu tư, trình Ủy ban nhân dân cấp tỉnh;"</t>
    </r>
  </si>
  <si>
    <t>Xem xét, quyết định chấp thuận chủ trương đầu tư đồng thời chấp thuận nhà đầu tư</t>
  </si>
  <si>
    <t>BQLKKT, Sở Công Thương, Sở Tài chính, các Sở ngành</t>
  </si>
  <si>
    <r>
      <t xml:space="preserve">- Theo Khoản 5 Điều 33 Nghị định số 31/2021/NĐ-CP:
</t>
    </r>
    <r>
      <rPr>
        <i/>
        <sz val="12"/>
        <rFont val="Times New Roman"/>
        <family val="1"/>
      </rPr>
      <t xml:space="preserve">"5. Trong thời hạn 07 ngày làm việc kể từ ngày nhận được hồ sơ và báo cáo thẩm định, Ủy ban nhân dân cấp tỉnh xem xét chấp thuận chủ trương đầu tư đối với dự án gồm những nội dung quy định tại khoản 7 Điều 32 Nghị định này."
</t>
    </r>
    <r>
      <rPr>
        <sz val="12"/>
        <rFont val="Times New Roman"/>
        <family val="1"/>
      </rPr>
      <t xml:space="preserve">- Theo Khoản 6 Điều 33 Nghị định số 31/2021/NĐ-CP được sửa đổi bởi Khoản 8 Điều 68 Nghị định 115/2024/NĐ-CP có hiệu lực từ ngày 16/09/2024: </t>
    </r>
    <r>
      <rPr>
        <i/>
        <sz val="12"/>
        <rFont val="Times New Roman"/>
        <family val="1"/>
      </rPr>
      <t>"6. Quyết định chấp thuận chủ trương đầu tư được gửi cho nhà đầu tư hoặc cơ quan nhà nước có thẩm quyền nộp hồ sơ theo quy định tại điểm a khoản 4 Điều này, cơ quan được giao tổ chức đấu giá (đối với trường hợp lựa chọn nhà đầu tư thực hiện dự án theo hình thức đấu giá quyền sử dụng đất), cơ quan có thẩm quyền theo quy định của pháp luật về đấu thầu để thực hiện công bố thông tin dự án đầu tư (đối với trường hợp lựa chọn nhà đầu tư theo hình thức đấu thầu), cơ quan đăng ký đầu tư, các sở, cơ quan có liên quan đến việc thực hiện dự án đầu tư.”</t>
    </r>
  </si>
  <si>
    <t>CHUẨN BỊ CÁC THỦ TỤC VỀ MÔI TRƯỜNG, XÂY DỰNG VÀ TRIỂN KHAI THI CÔNG DỰ ÁN</t>
  </si>
  <si>
    <r>
      <rPr>
        <b/>
        <sz val="16"/>
        <rFont val="Times New Roman"/>
        <family val="1"/>
      </rPr>
      <t>DỰ ÁN: HẠ TẦNG KHU CÔNG NGHIỆP XUÂN TÔ (MỞ RỘNG)</t>
    </r>
    <r>
      <rPr>
        <sz val="16"/>
        <rFont val="Times New Roman"/>
        <family val="1"/>
      </rPr>
      <t xml:space="preserve">
Đơn vị đề xuất dự án: Ban Quản lý Khu kinh tế tỉnh An Giang
Địa điểm: Phường Tịnh Biên, thị xã Tịnh Biên, tỉnh An Giang; Quy mô: 82 ha; Tổng vốn đầu tư:  1.200 tỷ đồng</t>
    </r>
  </si>
  <si>
    <r>
      <rPr>
        <b/>
        <sz val="16"/>
        <rFont val="Times New Roman"/>
        <family val="1"/>
      </rPr>
      <t>DỰ ÁN: CÁC DỰ ÁN ĐẦU TƯ, SẢN XUẤT KINH DOANH TẠI KHU CÔNG NGHIỆP BÌNH HÒA</t>
    </r>
    <r>
      <rPr>
        <sz val="16"/>
        <rFont val="Times New Roman"/>
        <family val="1"/>
      </rPr>
      <t xml:space="preserve">
Đơn vị đề xuất dự án: Ban Quản lý Khu kinh tế tỉnh An Giang
Địa điểm: Lô K, Khu công nghiệp Bình Hoà, huyện Châu Thành; Quy mô: 7,9 ha (gồm: 1,7 ha và 6,2ha); Tổng vốn đầu tư:  395 tỷ đồng</t>
    </r>
    <r>
      <rPr>
        <b/>
        <sz val="16"/>
        <rFont val="Times New Roman"/>
        <family val="1"/>
      </rPr>
      <t xml:space="preserve"> </t>
    </r>
    <r>
      <rPr>
        <sz val="16"/>
        <rFont val="Times New Roman"/>
        <family val="1"/>
      </rPr>
      <t>(gồm 85 tỷ và 310 tỷ)</t>
    </r>
  </si>
  <si>
    <t>ĐỀ XUẤT ĐIỀU CHỈNH CHỦ TRƯƠNG ĐẦU TƯ ĐỒNG THỜI CHẤP THUẬN NHÀ ĐẦU TƯ</t>
  </si>
  <si>
    <r>
      <t xml:space="preserve">Theo Khoản 1 Điều 46 Nghị định số 31/2021/NĐ-CP
</t>
    </r>
    <r>
      <rPr>
        <i/>
        <sz val="12"/>
        <rFont val="Times New Roman"/>
        <family val="1"/>
      </rPr>
      <t>"1. Nhà đầu tư nộp 04 bộ hồ sơ quy định tại khoản 1 Điều 44 của Nghị định này cho Ban quản lý khu công nghiệp, khu chế xuất, khu công nghệ cao, khu kinh tế;"</t>
    </r>
  </si>
  <si>
    <t>Xem xét, quyết định điều chỉnh chấp thuận chủ trương đầu tư đồng thời chấp thuận nhà đầu tư</t>
  </si>
  <si>
    <r>
      <t xml:space="preserve">Theo khoản 4 Điều 46 Nghị định số 31/2021/NĐ-CP
</t>
    </r>
    <r>
      <rPr>
        <i/>
        <sz val="12"/>
        <rFont val="Times New Roman"/>
        <family val="1"/>
      </rPr>
      <t>"4. Trong thời hạn 25 ngày kể từ ngày nhận được hồ sơ hợp lệ, Ban quản lý khu công nghiệp, khu chế xuất, khu công nghệ cao, khu kinh tế quyết định chấp thuận điều chỉnh chủ trương đầu tư. Quyết định chấp thuận điều chỉnh chủ trương đầu tư được gửi cho nhà đầu tư, cơ quan có liên quan đến việc thực hiện dự án đầu tư;"</t>
    </r>
  </si>
  <si>
    <t>- Định hướng mời gọi đầu tư: 
+ Công nghiệp chế biến các sản phẩm từ nông nghiệp, chế biến lương thực - thực phẩm, công nghiệp cơ khí - chế tạo máy phục vụ nông nghiệp, công nghiệp hỗ trợ, sản xuất thức ăn gia súc, gia cầm (sử dụng công nghệ cao, quy trình sản xuất khép kín, không hoặc ít gây ô nhiễm môi trường).
+ Công nghiệp công nghệ thông tin và viễn thông, công nghiệp điện tử, sản xuất điện, linh kiện điện, công nghiệp năng lượng thông minh, lắp ráp điện tử, cơ khí chế tạo máy. Sản xuất thiết bị, dụng cụ y tế, nha khoa, chỉnh hình, phục hồi chức năng, dược phẩm - mỹ phẩm, sản xuất hàng gia dụng.
+ Công nghiệp sản xuất, gia công các mặt hàng may mặc (không có công đoạn giặt tẩy và dệt, nhuộm); da giày thể thao, túi xách (không có thuộc và nhuộm da, chế biến da sống thành da bằng cách thuộc) và các loại hình ngành nghề công nghiệp khác đảm bảo tiêu chí ngành nghề công nghiệp sạch, không gây ô nhiễm môi trường…</t>
  </si>
  <si>
    <r>
      <t xml:space="preserve">QUY TRÌNH ĐẤU THẦU LỰA CHỌN NHÀ ĐẦU TƯ
</t>
    </r>
    <r>
      <rPr>
        <b/>
        <i/>
        <sz val="16"/>
        <rFont val="Times New Roman"/>
        <family val="1"/>
      </rPr>
      <t>DỰ ÁN: NHÀ MÁY ĐIỆN GIÓ AN GIANG 1</t>
    </r>
  </si>
  <si>
    <t>Trước khi lập nhiệm vụ quy hoạch, cần xin chủ trương và kinh phí để thực hiện</t>
  </si>
  <si>
    <r>
      <t xml:space="preserve">QUY TRÌNH ĐẤU THẦU LỰA CHỌN NHÀ ĐẦU TƯ
</t>
    </r>
    <r>
      <rPr>
        <b/>
        <i/>
        <sz val="18"/>
        <rFont val="Times New Roman"/>
        <family val="1"/>
      </rPr>
      <t>DỰ ÁN: NHÀ MÁY ĐIỆN SINH KHỐI NÚI TÔ I</t>
    </r>
  </si>
  <si>
    <r>
      <t xml:space="preserve">Theo Khoản 1 Điều 35 Luật Đấu giá tài sản 2016 được sửa đổi bởi  Điểm a Khoản 21 Điều 1 Luật Đấu giá tài sản sửa đổi 2024 
</t>
    </r>
    <r>
      <rPr>
        <i/>
        <sz val="11"/>
        <rFont val="Times New Roman"/>
        <family val="1"/>
      </rPr>
      <t>"1. Tổ chức hành nghề đấu giá tài sản niêm yết việc đấu giá tài sản như sau:
a) Đối với tài sản là động sản thì tổ chức hành nghề đấu giá tài sản phải niêm yết liên tục thông tin quy định tại khoản 2 Điều này tại trụ sở của tổ chức mình, trụ sở của người có tài sản đấu giá, nơi trưng bày tài sản (nếu có) và nơi tổ chức phiên đấu giá ít nhất là 07 ngày làm việc trước ngày mở phiên đấu giá;
b) Đối với tài sản là bất động sản thì tổ chức hành nghề đấu giá tài sản phải niêm yết liên tục thông tin quy định tại khoản 2 Điều này tại trụ sở của tổ chức mình, trụ sở của người có tài sản đấu giá, nơi tổ chức phiên đấu giá và Ủy ban nhân dân cấp xã nơi có bất động sản đấu giá ít nhất là 15 ngày trước ngày mở phiên đấu giá.
Trường hợp đấu giá quyền sử dụng đất đối với trường hợp giao đất, cho thuê đất để thực hiện dự án đầu tư, quyền khai thác khoáng sản thì tổ chức hành nghề đấu giá tài sản phải niêm yết liên tục thông tin quy định tại khoản 2 Điều này tại trụ sở của tổ chức mình, trụ sở của người có tài sản đấu giá và nơi tổ chức phiên đấu giá ít nhất là 30 ngày trước ngày mở phiên đấu giá."</t>
    </r>
  </si>
  <si>
    <r>
      <t>- Theo Điểm d Khoản 9 Điều 55 Nghị định số 102/2024/NĐ-CP:</t>
    </r>
    <r>
      <rPr>
        <i/>
        <sz val="11"/>
        <rFont val="Times New Roman"/>
        <family val="1"/>
      </rPr>
      <t xml:space="preserve"> 
"Sau khi đã nhận được thông báo của cơ quan thuế về việc người trúng đấu giá đã hoàn thành việc nộp tiền sử dụng đất, tiền thuê đất, cơ quan có chức năng quản lý đất đai thực hiện các công việc quy định tại khoản 5 Điều 229 Luật Đất đai."
</t>
    </r>
    <r>
      <rPr>
        <sz val="11"/>
        <rFont val="Times New Roman"/>
        <family val="1"/>
      </rPr>
      <t>- Theo Khoản 5 Điều 229 Luật Đất đai 2024:</t>
    </r>
    <r>
      <rPr>
        <i/>
        <sz val="11"/>
        <rFont val="Times New Roman"/>
        <family val="1"/>
      </rPr>
      <t xml:space="preserve">
"5. Sau khi người trúng đấu giá hoàn thành việc nộp tiền sử dụng đất, tiền thuê đất, cơ quan có chức năng quản lý đất đai có trách nhiệm:
a) Trình Ủy ban nhân dân cấp có thẩm quyền ban hành quyết định giao đất, cho thuê đất và ký Giấy chứng nhận quyền sử dụng đất, quyền sở hữu tài sản gắn liền với đất;
b) Chuyển hồ sơ đến tổ chức đăng ký đất đai hoặc chi nhánh của tổ chức đăng ký đất đai để thực hiện cập nhật, chỉnh lý cơ sở dữ liệu đất đai, hồ sơ địa chính theo quy định;
c) Ký hợp đồng thuê đất đối với trường hợp thuê đất."</t>
    </r>
    <r>
      <rPr>
        <sz val="11"/>
        <rFont val="Times New Roman"/>
        <family val="1"/>
      </rPr>
      <t xml:space="preserve">
- Theo Khoản 1 Điều 22 Nghị định số 101/2024/NĐ-CP:
</t>
    </r>
    <r>
      <rPr>
        <i/>
        <sz val="11"/>
        <rFont val="Times New Roman"/>
        <family val="1"/>
      </rPr>
      <t>"1. Đăng ký đất đai, tài sản gắn liền với đất lần đầu là không quá 20 ngày làm việc; cấp Giấy chứng nhận quyền sử dụng đất, quyền sở hữu tài sản gắn liền với đất lần đầu là không quá 03 ngày làm việc."</t>
    </r>
  </si>
  <si>
    <r>
      <t xml:space="preserve">Theo khoản 5 Điều 55 Nghị định số 102/2024/NĐ-CP (không quy định thời gian)
</t>
    </r>
    <r>
      <rPr>
        <i/>
        <sz val="13"/>
        <rFont val="Times New Roman"/>
        <family val="1"/>
      </rPr>
      <t>"Cơ quan có chức năng quản lý đất đai tổ chức xác định giá khởi điểm theo quy định của pháp luật.''</t>
    </r>
  </si>
  <si>
    <r>
      <t xml:space="preserve">Theo khoản 5 Điều 55 Nghị định số 102/2024/NĐ-CP (không quy định thời gian)
</t>
    </r>
    <r>
      <rPr>
        <i/>
        <sz val="12"/>
        <rFont val="Times New Roman"/>
        <family val="1"/>
      </rPr>
      <t>"Cơ quan có chức năng quản lý đất đai tổ chức xác định giá khởi điểm theo quy định của pháp luật.''</t>
    </r>
  </si>
  <si>
    <r>
      <t>Theo Khoản 2 Điều 10 Nghị định số 32/2024/NĐ-CP:</t>
    </r>
    <r>
      <rPr>
        <i/>
        <sz val="14"/>
        <rFont val="Times New Roman"/>
        <family val="1"/>
      </rPr>
      <t xml:space="preserve"> "2. Trong thời gian 05 ngày làm việc kể từ ngày kết thúc nhận hồ sơ thành lập, mở rộng cụm công nghiệp, Ủy ban nhân dân cấp huyện chủ trì, phối hợp với doanh nghiệp, hợp tác xã, tổ chức đề nghị làm chủ đầu tư xây dựng hạ tầng kỹ thuật cụm công nghiệp lập 02 bộ hồ sơ thành lập, mở rộng cụm công nghiệp quy định tại khoản 1 Điều 9 Nghị định này kèm tệp tin điện tử của hồ sơ, gửi Sở Công Thương để chủ trì, phối hợp với các sở, ngành liên quan tổ chức thẩm định."</t>
    </r>
  </si>
  <si>
    <r>
      <t>Theo Khoản 3 Điều 10 Nghị định số 32/2024/NĐ-CP:</t>
    </r>
    <r>
      <rPr>
        <i/>
        <sz val="14"/>
        <rFont val="Times New Roman"/>
        <family val="1"/>
      </rPr>
      <t xml:space="preserve"> "3. Trong thời hạn 25 ngày kể từ ngày nhận đầy đủ hồ sơ thành lập, mở rộng cụm công nghiệp, Sở Công Thương hoàn thành thẩm định, tổng hợp báo cáo Ủy ban nhân dân cấp tỉnh việc thành lập, mở rộng cụm công nghiệp. Trường hợp hồ sơ, nội dung Báo cáo thành lập, mở rộng cụm công nghiệp không đáp ứng yêu cầu, Sở Công Thương có văn bản gửi Ủy ban nhân dân cấp huyện bổ sung, hoàn thiện hồ sơ. Thời hạn bổ sung, hoàn thiện hồ sơ không tính vào thời gian thẩm định."</t>
    </r>
  </si>
  <si>
    <r>
      <t xml:space="preserve">Theo điểm b, c khoản 4 Điều 33 Nghị định số 31/2021/NĐ-CP
</t>
    </r>
    <r>
      <rPr>
        <i/>
        <sz val="13.5"/>
        <rFont val="Times New Roman"/>
        <family val="1"/>
      </rPr>
      <t>"b) Trong thời hạn 03 ngày làm việc kể từ ngày nhận được hồ sơ hợp lệ theo quy định tại điểm a khoản này, cơ quan đăng ký đầu tư gửi hồ sơ lấy ý kiến thẩm định của các sở, Ủy ban nhân dân cấp huyện nơi dự kiến thực hiện dự án và các cơ quan có liên quan về nội dung thuộc phạm vi quản lý nhà nước của cơ quan đó theo quy định tại khoản 6 hoặc khoản 8 Điều 31 của Nghị định này;
c) Trong thời hạn 15 ngày kể từ ngày nhận được đề nghị của cơ quan đăng ký đầu tư, cơ quan được lấy ý kiến có ý kiến thẩm định về nội dung thuộc phạm vi quản lý nhà nước của mình, gửi cơ quan đăng ký đầu tư;"</t>
    </r>
  </si>
  <si>
    <r>
      <t xml:space="preserve">Theo Khoản 2,3 Điều 46 Nghị định số 31/2021/NĐ-CP
</t>
    </r>
    <r>
      <rPr>
        <i/>
        <sz val="14"/>
        <rFont val="Times New Roman"/>
        <family val="1"/>
      </rPr>
      <t>"2. Trong thời hạn 03 ngày làm việc kể từ ngày nhận được hồ sơ hợp lệ, Ban quản lý khu công nghiệp, khu chế xuất, khu công nghệ cao, khu kinh tế gửi hồ sơ cho cơ quan nhà nước có thẩm quyền theo quy định tại điểm b khoản 7 Điều 33 của Nghị định này để lấy ý kiến về những nội dung điều chỉnh dự án đầu tư;
3. Trong thời hạn 15 ngày kể từ ngày nhận được hồ sơ hợp lệ, các cơ quan được lấy ý kiến có ý kiến về nội dung điều chỉnh dự án thuộc phạm vi quản lý nhà nước của cơ quan đó;"</t>
    </r>
  </si>
  <si>
    <t>Trong trường hợp đã có nhà đầu tư, trường hợp chưa có nhà đầu tư thì tiếp tục kêu gọi đầu tư và thời gian có thể chậm hơn</t>
  </si>
  <si>
    <t>Phụ lục 1</t>
  </si>
  <si>
    <t>III. DANH MỤC DỰ ÁN LỰA CHỌN NHÀ ĐẦU TƯ THEO NGHỊ ĐỊNH 32 (3 DỰ ÁN)</t>
  </si>
  <si>
    <t>IV. DANH MỤC DỰ ÁN CHẤP THUẬN CHỦ TRƯƠNG ĐẦU TƯ ĐỒNG THỜI CHẤP THUẬN NHÀ ĐẦU TƯ (6 DỰ ÁN)</t>
  </si>
  <si>
    <t>Dự án đầu tư Nhà máy chế biến tinh bột khoai lang và miến Chang Woo Jin đang trong giai đoạn thực hiện thủ tục chấm dứt hoạt động dự án. Doanh nghiệp còn 24 tháng để thực hiện thủ tục thanh lý tài sản theo quy định Luật Đất đai 2024 sau khu chấm dứt hoạt động. Do đó, hiện tại chưa thể chấp thuận cho nhà đầu tư mới tại vị trí Lô D</t>
  </si>
  <si>
    <t>Hiện nay, Sở NN&amp;MT đang tham mưu UBND tỉnh xem xét liên quan đến cho thuê đất;  BQLKKT đang phối hợp đơn vị tư vấn hoàn thiện báo cáo rà soát các nội dung điều chỉnh để gửi Sở Xây dựng xem xét, tham mưu UBND tỉnh chấp thuận chủ trương điều chỉnh, bổ sung ngành nghề và một số nội dung liên quan của Quy hoạch phân khu Khu công nghiệp Bình Long (dự kiến thực hiện trong tháng 3/2025), làm cơ sở lập đồ án điều chỉnh Quy hoạch phân khu 1/2000 Khu công nghiệp Bình Long (dự kiến thực hiện hoàn thành đến cuối Quý III/2025) làm cơ sở để Công ty thực hiện các bước tiếp theo về lĩnh vực đất đai, môi trường, PCCC và xây dựng…</t>
  </si>
  <si>
    <t>Liên quan điều chỉnh Quy hoạch: BQLKKT đang phối hợp đơn vị tư vấn hoàn thiện báo cáo rà soát các nội dung điều chỉnh quy hoạch cũng như thực hiện theo chỉ đạo của UBND tỉnh tại Văn bản số 143/VPUBND-KTN ngày 12/02/2025 về việc triển khai thực hiện Báo cáo kiểm toán hoạt động quản lý môi trrường tại các Khu công nghiệp, Cụm công nghiệp giai đoạn 2021-2023 tỉnh An Giang, trong đó có nội dung điều chỉnh ngành nghề sản xuất kinh doanh của các doanh nghiệp tại Khu công nghiệp Bình Long, để gửi Sở Xây dựng xem xét, tham mưu UBND tỉnh chấp thuận chủ trương điều chỉnh, bổ sung ngành nghề và một số nội dung liên quan của Quy hoạch phân khu Khu công nghiệp Bình Long (dự kiến thực hiện trong tháng 3/2025), làm cơ sở lập đồ án điều chỉnh Quy hoạch phân khu 1/2000 Khu công nghiệp Bình Long (dự kiến thực hiện hoàn thành đến cuối Quý II/2025).</t>
  </si>
  <si>
    <t>Chi tiết</t>
  </si>
  <si>
    <t xml:space="preserve">Chi tiết về quy trình các bước và thời gian thực hiện cụ thể đính kèm Phụ lục 1.1 </t>
  </si>
  <si>
    <t>Chi tiết về quy trình các bước và thời gian thực hiện cụ thể đính kèm Phụ lục 1.2</t>
  </si>
  <si>
    <t>Chi tiết về quy trình các bước và thời gian thực hiện cụ thể đính kèm Phụ lục 1.3</t>
  </si>
  <si>
    <t>Chi tiết về quy trình các bước và thời gian thực hiện cụ thể đính kèm Phụ lục 1.4</t>
  </si>
  <si>
    <t>Chi tiết về quy trình các bước và thời gian thực hiện cụ thể đính kèm Phụ lục 1.5</t>
  </si>
  <si>
    <t>Chi tiết về quy trình các bước và thời gian thực hiện cụ thể đính kèm Phụ lục 1.6</t>
  </si>
  <si>
    <t>Chi tiết về quy trình các bước và thời gian thực hiện cụ thể đính kèm Phụ lục 1.7</t>
  </si>
  <si>
    <t>Chi tiết về quy trình các bước và thời gian thực hiện cụ thể đính kèm Phụ lục 1.8</t>
  </si>
  <si>
    <t>Chi tiết về quy trình các bước và thời gian thực hiện cụ thể đính kèm Phụ lục 1.9</t>
  </si>
  <si>
    <t>Chi tiết về quy trình các bước và thời gian thực hiện cụ thể đính kèm Phụ lục 1.10</t>
  </si>
  <si>
    <t>Chi tiết về quy trình các bước và thời gian thực hiện cụ thể đính kèm Phụ lục 1.11</t>
  </si>
  <si>
    <t>Chi tiết về quy trình các bước và thời gian thực hiện cụ thể đính kèm Phụ lục 1.12</t>
  </si>
  <si>
    <t>Chi tiết về quy trình các bước và thời gian thực hiện cụ thể đính kèm Phụ lục 1.13</t>
  </si>
  <si>
    <t>Chi tiết về quy trình các bước và thời gian thực hiện cụ thể đính kèm Phụ lục 1.14</t>
  </si>
  <si>
    <t>Chi tiết về quy trình các bước và thời gian thực hiện cụ thể đính kèm Phụ lục 1.15</t>
  </si>
  <si>
    <t>Chi tiết về quy trình các bước và thời gian thực hiện cụ thể đính kèm Phụ lục 1.16</t>
  </si>
  <si>
    <t>PHỤ LỤC 1.1</t>
  </si>
  <si>
    <t>PHỤ LỤC 1.2</t>
  </si>
  <si>
    <t>PHỤ LỤC 1.3</t>
  </si>
  <si>
    <t>PHỤ LỤC 1.4</t>
  </si>
  <si>
    <t>PHỤ LỤC 1.5</t>
  </si>
  <si>
    <t>PHỤ LỤC 1.6</t>
  </si>
  <si>
    <t>PHỤ LỤC 1.7</t>
  </si>
  <si>
    <t>PHỤ LỤC 1.8</t>
  </si>
  <si>
    <t>PHỤ LỤC 1.9</t>
  </si>
  <si>
    <t>PHỤ LỤC 1.10</t>
  </si>
  <si>
    <t>PHỤ LỤC 1.11</t>
  </si>
  <si>
    <t>PHỤ LỤC 1.12</t>
  </si>
  <si>
    <t>PHỤ LỤC 1.13</t>
  </si>
  <si>
    <t>PHỤ LỤC 1.14</t>
  </si>
  <si>
    <t>PHỤ LỤC 1.15</t>
  </si>
  <si>
    <t>PHỤ LỤC 1.16</t>
  </si>
  <si>
    <r>
      <t xml:space="preserve">Theo điểm a khoản 4 Điều 33 Nghị định số 31/2021/NĐ-CP
</t>
    </r>
    <r>
      <rPr>
        <i/>
        <sz val="14"/>
        <rFont val="Times New Roman"/>
        <family val="1"/>
      </rPr>
      <t>"a) Nhà đầu tư hoặc cơ quan nhà nước có thẩm quyền nộp 04 bộ hồ sơ đề nghị chấp thuận chủ trương đầu tư theo quy định tại khoản 1 hoặc khoản 2 Điều 33 của Luật Đầu tư, các khoản 2 và 3 Điều 31 của Nghị định này cho cơ quan đăng ký đầu tư"</t>
    </r>
  </si>
  <si>
    <t>- Quyết định số 357/QĐ-UBND ngày 19/03/2025 của UBND tỉnh về việc phê duyệt điều chỉnh quy hoạch sử dụng đất thời kỳ 2021-2030 thị xã Tân Châu, tỉnh An Giang</t>
  </si>
  <si>
    <t>UBND TB
(P. KTHT hoặc P.QLĐT)</t>
  </si>
  <si>
    <t>UBND TB</t>
  </si>
  <si>
    <t>Các Sở, Ban, ngành và UBND TB</t>
  </si>
  <si>
    <t xml:space="preserve"> UBND TB</t>
  </si>
  <si>
    <t>UBND TB (P.TCKH)</t>
  </si>
  <si>
    <t>UBND TB (P.NNMT)</t>
  </si>
  <si>
    <t>UBND TB, SXD</t>
  </si>
  <si>
    <t>Sở XD, UBND TB</t>
  </si>
  <si>
    <t>SNN&amp;MT, SXD, UBND TB</t>
  </si>
  <si>
    <t>STP, SNN&amp;MT, STC, Công an TB</t>
  </si>
  <si>
    <t>UBND  TB, Sở XD, Công ty CP Điện Nước AG</t>
  </si>
  <si>
    <t>STP, SNN&amp;MT, STC, Công an TC</t>
  </si>
  <si>
    <t>UBND TC
(P. KTHT hoặc P.QLĐT)</t>
  </si>
  <si>
    <t>UBND TC</t>
  </si>
  <si>
    <t>UBND TC (P.TCKH)</t>
  </si>
  <si>
    <t>UBND TC (P.NNMT)</t>
  </si>
  <si>
    <t>UBND TC, SXD</t>
  </si>
  <si>
    <t>Sở XD, UBND TC</t>
  </si>
  <si>
    <t>SNN&amp;MT, SXD, UBND TC</t>
  </si>
  <si>
    <t>UBND  TC, Sở XD, Công ty CP Điện Nước AG</t>
  </si>
  <si>
    <t>UBND Chợ Mới</t>
  </si>
  <si>
    <t>UBND Chợ Mới/ Sở Công Thương</t>
  </si>
  <si>
    <t xml:space="preserve">UBND Chợ Mới </t>
  </si>
  <si>
    <t>Phòng chuyên môn thuộc UBND Chợ Mới</t>
  </si>
  <si>
    <t>UBND Chợ Mới, SXD</t>
  </si>
  <si>
    <t>UBND Chợ Mới, Sở XD</t>
  </si>
  <si>
    <t>Sở GTVT, UBND Chợ Mới</t>
  </si>
  <si>
    <t>Sở XD, UBND Chợ Mới</t>
  </si>
  <si>
    <t>SNN&amp;MT, SXD, UBND Chợ Mới</t>
  </si>
  <si>
    <t>UBND Châu Phú</t>
  </si>
  <si>
    <t>UBND Châu Phú/ Sở Công Thương</t>
  </si>
  <si>
    <t xml:space="preserve">UBND Châu Phú </t>
  </si>
  <si>
    <t>Phòng chuyên môn thuộc UBND Châu Phú</t>
  </si>
  <si>
    <t>UBND Châu Phú, SXD</t>
  </si>
  <si>
    <t>UBND Châu Phú, Sở XD</t>
  </si>
  <si>
    <t>Sở GTVT, UBND Châu Phú</t>
  </si>
  <si>
    <t>Sở XD, UBND Châu Phú</t>
  </si>
  <si>
    <t>SNN&amp;MT, SXD, UBND Châu Phú</t>
  </si>
  <si>
    <r>
      <rPr>
        <b/>
        <sz val="16"/>
        <rFont val="Times New Roman"/>
        <family val="1"/>
      </rPr>
      <t>DỰ ÁN: HẠ TẦNG CỤM CÔNG NGHIỆP HÒA AN</t>
    </r>
    <r>
      <rPr>
        <sz val="16"/>
        <rFont val="Times New Roman"/>
        <family val="1"/>
      </rPr>
      <t xml:space="preserve">
Đơn vị đề xuất dự án: Sở Công Thương
Địa điểm: huyện Chợ Mới; Quy mô: 75 ha; Tổng vốn đầu tư:  1.300 tỷ đồng</t>
    </r>
  </si>
  <si>
    <r>
      <rPr>
        <b/>
        <sz val="16"/>
        <rFont val="Times New Roman"/>
        <family val="1"/>
      </rPr>
      <t>DỰ ÁN: HẠ TẦNG CỤM CÔNG NGHIỆP MỸ PHÚ</t>
    </r>
    <r>
      <rPr>
        <sz val="16"/>
        <rFont val="Times New Roman"/>
        <family val="1"/>
      </rPr>
      <t xml:space="preserve">
Đơn vị đề xuất dự án: Ủy ban nhân dân huyện Châu Phú
Địa điểm: huyện Châu Phú; Quy mô: 73,35 ha; Tổng vốn đầu tư:  1.300 tỷ đồng</t>
    </r>
  </si>
  <si>
    <t>UBND Tri Tôn</t>
  </si>
  <si>
    <t>UBND Tri Tôn/ Sở Công Thương</t>
  </si>
  <si>
    <t xml:space="preserve">UBND Tri Tôn </t>
  </si>
  <si>
    <t>Phòng chuyên môn thuộc UBND Tri Tôn</t>
  </si>
  <si>
    <t>UBND Tri Tôn, SXD</t>
  </si>
  <si>
    <t>UBND Tri Tôn, Sở XD</t>
  </si>
  <si>
    <t>Sở GTVT, UBND Tri Tôn</t>
  </si>
  <si>
    <t>Sở XD, UBND Tri Tôn</t>
  </si>
  <si>
    <t>SNN&amp;MT, SXD, UBND Tri Tôn</t>
  </si>
  <si>
    <t>Sở Công Thương, Sở Tài chính, các Sở ngành, UBND Chợ Mới</t>
  </si>
  <si>
    <t>Cơ quan chuyên môn trực thuộc UBND Chợ Mới, BQLKKT</t>
  </si>
  <si>
    <t>Sở Công Thương, Sở Tài chính, các Sở ngành, UBND TB</t>
  </si>
  <si>
    <t>Cơ quan chuyên môn trực thuộc UBND TB, BQLKKT</t>
  </si>
  <si>
    <t>UBND TB, Sở XD</t>
  </si>
  <si>
    <t>Sở GTVT, UBND TB</t>
  </si>
  <si>
    <t>Sở Công Thương, Sở Tài chính, các Sở ngành, UBND CT</t>
  </si>
  <si>
    <t>UBND CT</t>
  </si>
  <si>
    <t>Cơ quan chuyên môn trực thuộc UBND CT, BQLKKT</t>
  </si>
  <si>
    <t>UBND CT, SXD</t>
  </si>
  <si>
    <t>UBND CT, Sở XD</t>
  </si>
  <si>
    <t>Sở GTVT, UBND CT</t>
  </si>
  <si>
    <t>Sở XD, UBND CT</t>
  </si>
  <si>
    <t>SNN&amp;MT, SXD, UBND CT</t>
  </si>
  <si>
    <t>Sở Công Thương, Sở Tài chính, các Sở ngành, UBND CP</t>
  </si>
  <si>
    <t>UBND CP</t>
  </si>
  <si>
    <t>Cơ quan chuyên môn trực thuộc UBND CP, BQLKKT</t>
  </si>
  <si>
    <t>UBND CP, SXD</t>
  </si>
  <si>
    <t>UBND CP, Sở XD</t>
  </si>
  <si>
    <t>Sở GTVT, UBND CP</t>
  </si>
  <si>
    <t>Sở XD, UBND CP</t>
  </si>
  <si>
    <t>SNN&amp;MT, SXD, UBND CP</t>
  </si>
  <si>
    <r>
      <rPr>
        <b/>
        <sz val="16"/>
        <rFont val="Times New Roman"/>
        <family val="1"/>
      </rPr>
      <t>DỰ KIẾN THU HỒI 01 DỰ ÁN: DỰ ÁN ĐẦU TƯ NHÀ MÁY CHẾ BIẾN TINH BỘT KHOAI LANG VÀ MIẾN CHANG WOO JIN ĐỂ TẠO QUỸ ĐẤT KÊU GỌI ĐẦU TƯ TẠI KCN BÌNH LONG</t>
    </r>
    <r>
      <rPr>
        <sz val="16"/>
        <rFont val="Times New Roman"/>
        <family val="1"/>
      </rPr>
      <t xml:space="preserve">
Đơn vị đề xuất dự án: Ban Quản lý Khu kinh tế tỉnh An Giang
Địa điểm: Lô D, KCN Bình Long, huyện Châu Phú; Quy mô: 1 ha; Tổng vốn đầu tư: 50 tỷ đồng</t>
    </r>
  </si>
  <si>
    <r>
      <rPr>
        <b/>
        <sz val="16"/>
        <rFont val="Times New Roman"/>
        <family val="1"/>
      </rPr>
      <t>CẤP MỚI 01 DỰ ÁN: DỰ ÁN ĐẦU TƯ NHÀ MÁY CHẾ BIẾN THỦY SẢN XUẤT KHẨU CHO CÔNG TY TNHH CBTS QUANG HUY TẠI 
KCN BÌNH LONG</t>
    </r>
    <r>
      <rPr>
        <sz val="16"/>
        <rFont val="Times New Roman"/>
        <family val="1"/>
      </rPr>
      <t xml:space="preserve">
Đơn vị đề xuất dự án: Ban Quản lý Khu kinh tế tỉnh An Giang
Địa điểm: Lô E, KCN Bình Long, huyện Châu Phú; Quy mô: 13,6 ha; Tổng vốn đầu tư:      tỷ đồng</t>
    </r>
    <r>
      <rPr>
        <b/>
        <sz val="16"/>
        <rFont val="Times New Roman"/>
        <family val="1"/>
      </rPr>
      <t xml:space="preserve"> </t>
    </r>
  </si>
  <si>
    <r>
      <rPr>
        <b/>
        <sz val="16"/>
        <rFont val="Times New Roman"/>
        <family val="1"/>
      </rPr>
      <t xml:space="preserve">DỰ ÁN MỞ RỘNG SẢN XUẤT: DỰ ÁN NHÀ MÁY BÌNH LONG - CÔNG TY CỔ PHẦN RAU QUẢ THỰC PHẨM AN GIANG
</t>
    </r>
    <r>
      <rPr>
        <sz val="16"/>
        <rFont val="Times New Roman"/>
        <family val="1"/>
      </rPr>
      <t>Đơn vị đề xuất dự án: Ban Quản lý Khu kinh tế tỉnh An Giang
Địa điểm: Lô D, KCN Bình Long, huyện Châu Phú; Quy mô:        ha; Tổng vốn đầu tư: 120 tỷ đồng (Do nhà đầu tư dự toán)</t>
    </r>
  </si>
  <si>
    <t>Trong trường hợp các định hướng, ý tưởng Quy hoạch của nhà đầu tư chưa phù hợp với các Quy hoạch cấp trên đã được phê duyệt thì cần có thêm thời gian, lộ trình để thực hiện điều chỉnh các Quy hoạch cấp trên đảm bảo phù hợp theo từng giai đoạn phát triển và định hướng chung của tỉnh</t>
  </si>
  <si>
    <t>Trong trường hợp các định hướng, ý tưởng Quy hoạch của nhà đầu tư chưa phù hợp với các Quy hoạch cấp trên đã được phê duyệt thì cần có thêm thời gian, lộ trình để thực hiện điều chỉnh các Quy hoạch cấp trên, đảm bảo phù hợp theo từng giai đoạn phát triển và định hướng chung của tỉnh</t>
  </si>
  <si>
    <t>Lãnh đạo phụ trách</t>
  </si>
  <si>
    <t>xã Núi Tô</t>
  </si>
  <si>
    <t>(1) Quyết định số 262/QĐ-TTg ngày 1/4/2024 của Thủ tướng Chính phủ thực hiện Quy hoạch phát triển điện lực quốc gia thời kỳ 2021-2030, tầm nhìn đến năm 2050; 
(2) Quyết định số 1682/QĐ-TTg ngày 28/12/2024 của Thủ tướng Chính phủ phê duyệt bổ sung, cập nhật Kế hoạch thực hiện Quy hoạch phát triển điện lực quốc gia thời kỳ 2021-2030 tầm nhìn đến năm 2050
(3) Phù hợp với điều chỉnh Quy hoạch sử dụng đất huyện Tri Tôn thời kỳ 2021-2030 theo Quyết định số 285/QĐ-UBND ngày 03/3/2025 của UBND tỉnh</t>
  </si>
  <si>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Sở Công Thương hoặc Nhà đầu tư rà soát lập đề xuất phê duyệt thông tin dự án theo quy định tại Điều 47 của Luật Đấu thầu hoặc đề xuất chủ trương đầu tư theo quy định của pháp luật về đầu tư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
</t>
    </r>
  </si>
  <si>
    <t>PCT UBND tỉnh Lê Văn Phước</t>
  </si>
  <si>
    <t>xã Lương An Trà</t>
  </si>
  <si>
    <t>- Liên Danh Công Ty Cổ Phần Erex (Nhật Bản) Và Công Ty Cổ Phần Tập Đoàn T&amp;T quan tâm thực hiện</t>
  </si>
  <si>
    <t>Dự án này đã phù hợp với các quy hoạch theo các văn bản sau: 
- Căn cứ Quyết định số 500/QĐ-TTg ngày 15/5/2023 của Thủ tướng Chính phủ về việc phê duyệt Quy hoạch phát triển điện lực Quốc gia thời kỳ 2021 - 2030, tầm nhìn đến năm 2050;
- Căn cứ Quyết định số 262/QĐ-TTg ngày 01/04/2024 của Thủ tướng Chính phủ về việc phê duyệt kế hoạch thực hiện Quy hoạch phát triển điện lực Quốc gia thời kỳ 2021 - 2030, tầm nhìn đến năm 2050.
- Quyết định số 1369/QĐ-TTg ngày 15/11/2023 của Thủ tướng Chính phủ phê duyệt quy hoạch tỉnh An Giang thời kỳ 2021 - 2030, tầm nhìn đến năm 2025;
- Phù hợp với điều chỉnh Quy hoạch sử dụng đất huyện Tri Tôn thời kỳ 2021-2030 theo Quyết định số 285/QĐ-UBND ngày 03/3/2025 của UBND tỉnh</t>
  </si>
  <si>
    <t>- Đổi tên Nhà máy điện gió JR An Giang thành Nhà máy điện gió An Giang 1
- Công ty Cổ phần Energy (Asean) JR quan tâm</t>
  </si>
  <si>
    <t>II. DANH MỤC DỰ ÁN ĐẤU GIÁ (3 DỰ ÁN)</t>
  </si>
  <si>
    <t xml:space="preserve"> - UBND TX Tịnh Biên lập Tổng mặt bằng khu đất để đấu giá. Hoàn thành trong tháng 7/2025
- Ủy ban nhân dân TX Tịnh Biên  lập hồ sơ đề xuất chủ trương đầu tư dự án để đấu giá theo quy định của pháp luật về đầu tư. Hoàn thành trong tháng 8/2025.
- Thẩm định, trình phê duyệt chủ trương đầu tư và tiến hành thủ tục đấu giá quyền sử dụng đất theo lộ trình chi tiết đính kèm</t>
  </si>
  <si>
    <t xml:space="preserve">Dự án này đã phù hợp với các quy hoạch theo các văn bản sau: 
- Căn cứ Quyết định số 456/QĐ-TTg ngày 22/3/2016 của Thủ tướng Chính phủ về phê duyệt đồ án Quy hoạch chung xây dựng Khu kinh tế cửa khẩu An Giang, tỉnh An Giang đến năm 2030.
- Căn cứ Quyết định số 1263/QĐ-UBND ngày 26/04/2017 của UBND tỉnh An Giang về việc phê duyệt đồ án quy hoạch chung thị xã Tân Châu, tỉnh An Giang đến năm 2035.
- Căn cứ Quyết định số 2678/QĐ-UBND ngày 05/11/2019 của UBND tỉnh về việc phê duyệt đồ án điều chỉnh quy hoạch phân khu tỷ lệ 1/2000 Khu Thương mại và Vui chơi Giải trí Vĩnh Xương mở rộng, thị xã Tân Châu, tỉnh An Giang.
- Căn cứ Quyết định số 3240/QĐ-UBND ngày 31/12/2021 của UBND tỉnh An Giang về việc phê duyệt quy hoạch sử dụng đất thời kỳ 2021 - 2030 và kế hoạch sử dụng đất năm đầu thị xã Tân Châu.
- Quyết định số 1369/QĐ-TTg ngày 15/11/2023 của Thủ tướng Chính phủ phê duyệt quy hoạch tỉnh An Giang thời kỳ 2021 - 2030, tầm nhìn đến năm 2025;
- Nghị quyêt số 60/NQ-HĐND ngày 13/11/2024 của HĐND tỉnh về thông qua Nhiệm vụ điều chỉnh Quy hoạch chung xây dựng Khu kinh tế cửa khẩu An Giang, tỉnh An Giang đến năm 2045
- Quyết định số 357/QĐ-UBND ngày 19/03/2025 của UBND tỉnh về việc phê duyệt điều chỉnh quy hoạch sử dụng đất thời kỳ 2021-2030 thị xã Tân Châu, tỉnh An Giang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
</t>
  </si>
  <si>
    <t>- Ban Quản lý Khu kinh tế tiến hành lập và trình phê duyệt Đồ án quy hoạch chi tiết 1/500 của dự án để đảm bảo điều kiện đấu giá. Thời gian hoàn  thành tháng 9/2025
- Ban Quản lý Khu kinh tế tiến thủ tục đấu giá quyền sử dụng đất theo lộ trình chi tiết đính kèm</t>
  </si>
  <si>
    <r>
      <t xml:space="preserve">- BQLKKT phối hợp UBND TX Tịnh Biên rà soát, đề xuất vẫn giữ nguyên dự án, không sáp nhập với dự án Trung tâm Logistics cửa khẩu Quốc tế Tịnh Biên theo TBKL trước đây của UBND tỉnh để đảm bảo việc thực hiện công tác xúc tiến đầu tư được thuận lợi. Sau khi được UBND tỉnh phê duyệt, SKH&amp;ĐT lưu ý việc cập nhật thông tin này vào Quy hoạch tỉnh để đảm bảo tính thống nhất.
- Có 7ha đất công: Đề xuất tách phần diện tích 7ha thành dự án độc lập để thực hiện đấu giá quyền sử dụng đất để lựa chọn nhà đầu tư theo quy định.
Vì vậy, đề nghị Sở Tài nguyên và Môi trường sớm tham mưu UBND tỉnh xây dựng quy trình, thủ tục đấu giá quyền sử dụng đất, 
- Phần diện tích còn lại thì lựa chọn nhà đầu tư theo quy định pháp luật hiện hành.
</t>
    </r>
    <r>
      <rPr>
        <b/>
        <sz val="11"/>
        <rFont val="Times New Roman"/>
        <family val="1"/>
      </rPr>
      <t xml:space="preserve">* Khó khăn, vướng mắc: </t>
    </r>
    <r>
      <rPr>
        <sz val="11"/>
        <rFont val="Times New Roman"/>
        <family val="1"/>
      </rPr>
      <t>Chưa bảo đảm điều kiện để tổ chức đấu giá quyền sử dụng đất theo quy định (do chưa có phương án đấu giá quyền sử dụng đất).</t>
    </r>
  </si>
  <si>
    <t xml:space="preserve"> - UBND TX Tân Châu lập Tổng mặt bằng khu đất để đấu giá.Hoàn thành trong tháng 8/2025.
- Triển khai các thủ tục đấu giá quyền sử dụng đất theo lộ trình chi tiết đính kèm</t>
  </si>
  <si>
    <t>Dự án này đã phù hợp với các quy hoạch theo các văn bản sau: 
-Quyết định số 1369/QĐ-TTg ngày 15/11/2023 của Thủ tướng Chính phủ phê duyệt Quy hoạch tỉnh An Giang thời kỳ 2021-2030, tầm nhìn đến năm 2050.
- Quyết định số 1370/QĐ-UBND ngày 15/6/2022 của Ủy ban nhân dân huyện Chợ Mới về việc phê duyệt đồ án điều chỉnh Quy hoạch chung xây dựng xã nông thôn mới Hòa An, huyện Chợ Mới đến năm 2030.
- Quyết định số 1246/QĐ-UBND ngày 28/7/2023 của Ủy ban nhân dân tỉnh về việc  phê duyệt quy hoạch phân khu tỷ lệ 1/2000 Cụm công nghiệp Hòa An.
-  Cụm công nghiệp Hòa An phù hợp với kế hoạch sử đất huyện Chợ Mới theo Quyết định số 3190/QĐ-UBND ngày 31/10/2022.
'- Quyết định số 356/QĐ-UBND ngày 19/3/2025 về việc phê duyệt điều chỉnh quy hoạch sử dụng đất thời kỳ 2021-2030 huyện Chợ Mới, tỉnh An Giang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</si>
  <si>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-UBND H. Chợ Mới đăng ký danh mục thu hồi đất gửi Sở Tài nguyên và Môi trường vào cuối năm 2024.
- Sở Công Thương trình ban hành tiêu chí lựa chọn nhà đầu tư trước 15/4/2025
- Nhà đầu tư lập Báo cáo đầu tư cụm công nghiệp gửi Ủy ban nhân dân huyện Chợ Mới để thực hiện các thủ tục lựa chọn nhà đầu tư theo lộ trình chi tiết đính kèm</t>
  </si>
  <si>
    <t>Dự án này đã phù hợp với các quy hoạch theo các văn bản sau: 
-Quyết định số 1369/QĐ-TTg ngày 15/11/2023 của Thủ tướng Chính phủ phê duyệt Quy hoạch tỉnh An Giang thời kỳ 2021-2030, tầm nhìn đến năm 2050.
- Quyết định số 2052/QĐ-UBND ngày 28/9/2022 về việc phê duyệt Đồ án điều chỉnh Quy hoạch chung xây dựng xã Mỹ Phú, huyện Châu Phú đến năm 2030.
- Quyết định số 306/QĐ-UBND ngày 07/03/2025 của UBND tỉnh về việc phê duyệt điều chỉnh quy hoạch sử dụng đất thời kỳ 2021-2030 huyện Châu Phú, tỉnh An Giang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</si>
  <si>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Sở Công Thương trình ban hành tiêu chí lựa chọn nhà đầu tư trước 15/4/2025
- UBND H. Châu Phú đăng ký danh mục thu hồi đất gửi Sở Nông nghiệp và Môi trường để tổng hợp báo cáo UBND tỉnh trình HĐND tỉnh. Thời gian hoàn thành trong tháng 5 hoặc tháng 7 năm 2025
- Nhà đầu tư lập Báo cáo đầu tư cụm công nghiệp gửi Ủy ban nhân dân huyện Chợ Mới để thực hiện các thủ tục lựa chọn nhà đầu tư theo lộ trình chi tiết đính kèm</t>
  </si>
  <si>
    <t>- Công ty TNHH Mỹ Luông 689 quan tâm thực hiện</t>
  </si>
  <si>
    <t>Dự án này đã phù hợp với các quy hoạch theo các văn bản sau: 
- Quyết định số 1369/QĐ-TTg ngày 15/11/2023 của Thủ tướng Chính phủ phê duyệt quy hoạch tỉnh An Giang thời kỳ 2021 - 2030, tầm nhìn đến năm 2025
- Dự án phù hợp với quy hoach sử dụng đất theo Quyết định số 3098/QĐUBND được phê duyệt ngày 27 tháng 12 năm 2021 của UBND tỉnh An Giang. Thực trạng thực tế đa số diện tích là đất trồng lúa.
Dự án phù hợp về quy hoạch xây dựng so với Đồ án quy hoạch chung đô thị Tri Tôn, huyện Tri Tôn, tỉnh An Giang đến năm 2035 đã được UBND tỉnh phê duyệt tại Quyết định số 2059/QĐ-UBND ngày 29/10/2020.
Dự án này đang tiếp tục được cập nhật, bổ sung vào các quy hoạch cấp thấp hơn, các quy hoạch chuyên ngành đến năm 2025 sẽ hoàn thành và đảm bảo điều kiện thực hiện các thủ tục đầu tư</t>
  </si>
  <si>
    <t>- Sở Công Thương trình ban hành tiêu chí lựa chọn nhà đầu tư trước 15/4/2025
- UBND H. Tri Tôn đăng ký danh mục thu hồi đất gửi Sở Nông nghiệp và Môi trường để tổng hợp báo cáo UBND tỉnh trình HĐND tỉnh. Thời gian hoàn thành trong tháng 5 hoặc tháng 7 năm 2025
- Nhà đầu tư lập Báo cáo đầu tư cụm công nghiệp gửi Ủy ban nhân dân huyện Chợ Mới để thực hiện các thủ tục lựa chọn nhà đầu tư theo lộ trình chi tiết đính kèm</t>
  </si>
  <si>
    <t>- Công ty CP đầu tư và phát triển kinh tế xanh Mekong quan tâm thực hiện</t>
  </si>
  <si>
    <t xml:space="preserve">Dự án này đã phù hợp với các quy hoạch theo các văn bản sau: 
- Căn cứ Quyết định số 1369/QĐ-TTg ngày 15/11/2023 của Thủ tướng Chính phủ phê duyệt Quy hoạch tỉnh An Giang thời kỳ 2021 – 2030, tầm nhìn đến năm 2050.
- Căn cứ Quyết định số 2021/QĐ-UBND ngày 12/8/2022 của UBND tỉnh về việc phê duyệt đồ án quy hoạch chung đô thị Hội An, huyện Chợ Mới, tỉnh An Giang đến năm 2030.
- Căn cứ Quyết định số 548/QĐ-UBND ngày 10/4/2012 của UBND tỉnh về việc phê duyệt đồ án quy hoạch phân khu tỷ lệ 1/2000 KCN Hội An.
'- Quyết định số 356/QĐ-UBND ngày 19/3/2025 về việc phê duyệt điều chỉnh quy hoạch sử dụng đất thời kỳ 2021-2030 huyện Chợ Mới, tỉnh An Giang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
</t>
  </si>
  <si>
    <t>- UBND H.Chợ Mới phối hợp với Ban Quản lý Khu kinh tế và các sở, ban, ngành có liên quan cập nhật bổ sung khu tái định cư và nhà ở công nhân (10,25 ha) vào Quy hoạch chuyên ngành, Quy hoạch sử dụng đất, Quy hoạch xấy dựng,… theo quy định.
'- Hiện nay, đồ án Quy hoạch phân khu tỷ lệ 1/2000 KCN Hội An đã đến thời hạn rà soát định kỳ theo quy định về quy hoạch xây dựng. Ban Quản lý Khu kinh tế đã tham mưu UBND tỉnh đưa Quy hoạch nêu trên vào danh mục lập mới, điều chỉnh năm 2025 và 2026. Qua đó, sẽ tiến hành rà soát, điều chỉnh, bổ sung các nội dung phù hợp với định hướng phát triển kinh tế - xã hội của tỉnh. Thời gian hoàn thành trong năm 2025</t>
  </si>
  <si>
    <t>- Do dự án có liên quan đến các yếu tố quốc phòng, BQLKKT phối hợp  UBND TX Tịnh Biên xin ý kiến của Bộ Tư lệnh quân khu để đảm bảo quy hoạch phân khu được phê duyệt đáp ứng đầy đủ các yêu cầu về quốc phòng an ninh. 
- UBND TX Tịnh Biên rà soát, xin ý kiến UBND tỉnh về việc chuyển dự án sang hình thức đầu tư công. Đồng thời phối hợp với các sở, ban, ngành liên quan để thống nhất phương án tạo quỹ đất và cơ chế lựa chọn nhà đầu tư.
- Đề nghị SKHĐT phân bổ nguồn ngân sách.
- Đề nghị Ban Quản lý Khu kinh tế tăng cường tiếp xúc với nhà đầu tư tiềm năng để mời gọi đầu tư
- Hiện nay, Ban Quản lý Khu kinh tế đang phối hợp với đơn vị tư vấn tiến hành rà soát, hoàn thiện hồ sơ Đồ án Quy hoạch để trình Sở Xây dựng thẩm định và trình UBND tỉnh phê duyệt .
Khó khăn, vướng mắc: Quỹ đất sạch của KCN Xuân Tô mở rộng khoảng 34ha, nhưng không liền thửa, loang lỗ da beo; mặt khác, đồ án quy hoạch phân khu chưa được cấp thẩm quyền phê duyệt nên chưa đủ cơ sở để mời gọi đầu tư.</t>
  </si>
  <si>
    <t>Dự án này đã phù hợp với các quy hoạch theo các văn bản sau: 
- Căn cứ Quyết định số 3182/QĐ-UBND ngày 30/12/2019 của UBND tỉnh An Giang về việc phê duyệt  đồ án Quy hoạch chung đô thị An Châu, huyện Châu Thành, tỉnh An Giang đến năm 2035
- Căn cứ Quyết định số 2862/2004/QĐ-UB.QHXDQĐ- UB ngày 27/12/2004 của UBND tỉnh An Giang về việc phê duyệt điều chỉnh quy hoạch chi tiết Khu công nghiệp Bình Hòa, huyện Châu thành, tỉnh An Giang.
- Căn cứ Quyết định số 2085/QĐ-UBND ngày 28/ 08/2018 của UBND tỉnh về việc phê duyệt điều chỉnh quy mô và bổ sung loại hình của Quy hoạch chi tiết khu công nghiệp Bình Hòa, huyện Châu Thành, tỉnh An Giang;
- Căn cứ Quyết định số 2233/QĐ-UBND ngày 21/9/2020 của UBND tỉnh An Giang về việc phê duyệt điều chỉnh một phần cục bộ đồ án Quy hoạch chi tiết Khu công nghiệp Bình Hòa, huyện Châu Thành, tỉnh An Giang
- Quyết định số 1369/QĐ-TTg ngày 15/11/2023 của Thủ tướng Chính phủ phê duyệt quy hoạch tỉnh An Giang thời kỳ 2021 - 2030, tầm nhìn đến năm 2025;
'- Quyết định số 355/QĐ-UBND ngày 19/3/2025 của UBND tỉnh về việc phê duyệt quy hoạch sử dụng đất thời kỳ 2021-2030 huyện Châu Thành, tỉnh An Giang
 Dự án đã đủ điều kiện pháp lý, có sẵn đất sạch để thực hiện thủ tục đầu tư ngay sau khi có nhà đầu tư đăng ký thực hiện</t>
  </si>
  <si>
    <t>Lô D, KCN Bình Long</t>
  </si>
  <si>
    <t>* Khó khăn vướng mắc: Theo Thông báo Kết luận Kiểm toán tại Ban Quản lý Khu kinh tế tỉnh An Giang số 761/TB-KV IX ngày 30/12/2024 của Kiểm toán Nhà nước Khu vực IX có nội dung: các doanh nghiệp đăng ký và hoạt động trong lô D, E (thuộc nhóm ngành chế biến rau quả, thức ăn thủy sản có mức độ gây ô nhiễm môi trường nhiều) chưa phù hợp đồ án quy hoạch phân khu (tỷ lệ 1/2000) của KCN Bình Long (thuộc nhóm ngành may mặc, cơ khí, giày da, ... có mức độ gây ô nhiễm môi trường ít).</t>
  </si>
  <si>
    <r>
      <rPr>
        <b/>
        <sz val="13"/>
        <rFont val="Times New Roman"/>
        <family val="1"/>
      </rPr>
      <t xml:space="preserve">Cấp mới 01 dự án: </t>
    </r>
    <r>
      <rPr>
        <sz val="13"/>
        <rFont val="Times New Roman"/>
        <family val="1"/>
      </rPr>
      <t xml:space="preserve">
Dự án đầu tư Nhà máy chế biến thủy sản xuất khẩu cho Công ty TNHH CBTS Quang Huy tại KCN Bình Long</t>
    </r>
  </si>
  <si>
    <t>Lô E, KCN Bình Long</t>
  </si>
  <si>
    <t xml:space="preserve">* Khó khăn vướng mắc: Theo Thông báo Kết luận Kiểm toán tại Ban Quản lý Khu kinh tế tỉnh An Giang số 761/TB-KV IX ngày 30/12/2024 của Kiểm toán Nhà nước Khu vực IX có nội dung: các doanh nghiệp đăng ký và hoạt động trong lô D, E (thuộc nhóm ngành chế biến rau quả, thức ăn thủy sản có mức độ gây ô nhiễm môi trường nhiều) chưa phù hợp đồ án quy hoạch phân khu (tỷ lệ 1/2000) của KCN Bình Long (thuộc nhóm ngành may mặc, cơ khí, giày da, ... có mức độ gây ô nhiễm môi trường ít). </t>
  </si>
  <si>
    <r>
      <rPr>
        <b/>
        <sz val="13"/>
        <rFont val="Times New Roman"/>
        <family val="1"/>
      </rPr>
      <t xml:space="preserve">Dự án mở rộng sản xuất: </t>
    </r>
    <r>
      <rPr>
        <sz val="13"/>
        <rFont val="Times New Roman"/>
        <family val="1"/>
      </rPr>
      <t xml:space="preserve">
Dự án Nhà máy Bình Long - Công ty Cổ phần Rau quả thực phẩm An Giang</t>
    </r>
  </si>
  <si>
    <r>
      <t xml:space="preserve">- Phù hợp với Quy hoạch chung và Quy hoạch phân khu/chi tiết
</t>
    </r>
    <r>
      <rPr>
        <b/>
        <sz val="11"/>
        <rFont val="Times New Roman"/>
        <family val="1"/>
      </rPr>
      <t>* Khó khăn vướng mắc:</t>
    </r>
    <r>
      <rPr>
        <sz val="11"/>
        <rFont val="Times New Roman"/>
        <family val="1"/>
      </rPr>
      <t xml:space="preserve"> Theo Thông báo Kết luận Kiểm toán tại Ban Quản lý Khu kinh tế tỉnh An Giang số 761/TB-KV IX ngày 30/12/2024 của Kiểm toán Nhà nước Khu vực IX có nội dung: các doanh nghiệp đăng ký và hoạt động trong lô D, E (thuộc nhóm ngành chế biến rau quả, thức ăn thủy sản có mức độ gây ô nhiễm môi trường nhiều) chưa phù hợp đồ án quy hoạch phân khu (tỷ lệ 1/2000) của KCN Bình Long (thuộc nhóm ngành may mặc, cơ khí, giày da, ... có mức độ gây ô nhiễm môi trường ít). </t>
    </r>
  </si>
  <si>
    <r>
      <rPr>
        <b/>
        <sz val="11"/>
        <rFont val="Times New Roman"/>
        <family val="1"/>
      </rPr>
      <t xml:space="preserve">Dự án đầu tư mở rộng: </t>
    </r>
    <r>
      <rPr>
        <sz val="11"/>
        <rFont val="Times New Roman"/>
        <family val="1"/>
      </rPr>
      <t xml:space="preserve">
sản xuất, chế biến các sản phẩm rau màu để xuất khẩu và tiêu thụ nội địa
</t>
    </r>
  </si>
  <si>
    <t>Đã hoàn thành</t>
  </si>
  <si>
    <r>
      <t xml:space="preserve">Chuẩn bị đấu thầu lựa chọn nhà đầu tư </t>
    </r>
    <r>
      <rPr>
        <b/>
        <u/>
        <sz val="12"/>
        <rFont val="Times New Roman"/>
        <family val="1"/>
      </rPr>
      <t xml:space="preserve">(Trường hợp có 2 Nhà đầu tư đáp ứng) </t>
    </r>
  </si>
  <si>
    <t>(Đính kèm Kế hoạch số 459/KH-UBND ngày 18 tháng 4 năm 2025 của Ủy ban nhân dân tỉnh)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</si>
</sst>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quot;-&quot;??_-;_-@_-"/>
    <numFmt numFmtId="165" formatCode="_-* #,##0_-;\-* #,##0_-;_-* &quot;-&quot;??_-;_-@_-"/>
  </numFmts>
  <fonts count="59" x14ac:knownFonts="1">
    <font>
      <sz val="11"/>
      <color theme="1"/>
      <name val="Calibri"/>
      <family val="2"/>
      <scheme val="minor"/>
    </font>
    <font>
      <sz val="11"/>
      <color theme="1"/>
      <name val="Calibri"/>
      <family val="2"/>
      <scheme val="minor"/>
    </font>
    <font>
      <b/>
      <sz val="22"/>
      <name val="Times New Roman"/>
      <family val="1"/>
    </font>
    <font>
      <sz val="11"/>
      <name val="Calibri"/>
      <family val="2"/>
      <scheme val="minor"/>
    </font>
    <font>
      <b/>
      <sz val="14"/>
      <name val="Times New Roman"/>
      <family val="1"/>
    </font>
    <font>
      <i/>
      <sz val="18"/>
      <name val="Times New Roman"/>
      <family val="1"/>
    </font>
    <font>
      <sz val="13"/>
      <name val="Calibri"/>
      <family val="2"/>
      <scheme val="minor"/>
    </font>
    <font>
      <b/>
      <sz val="11"/>
      <color rgb="FFFF0000"/>
      <name val="Times New Roman"/>
      <family val="1"/>
    </font>
    <font>
      <b/>
      <sz val="13"/>
      <name val="Times New Roman"/>
      <family val="1"/>
    </font>
    <font>
      <b/>
      <sz val="11"/>
      <name val="Times New Roman"/>
      <family val="1"/>
    </font>
    <font>
      <b/>
      <sz val="10"/>
      <name val="Times New Roman"/>
      <family val="1"/>
    </font>
    <font>
      <b/>
      <sz val="13"/>
      <color rgb="FFFF0000"/>
      <name val="Times New Roman"/>
      <family val="1"/>
    </font>
    <font>
      <sz val="11"/>
      <name val="Times New Roman"/>
      <family val="1"/>
    </font>
    <font>
      <sz val="13"/>
      <name val="Times New Roman"/>
      <family val="1"/>
    </font>
    <font>
      <sz val="12"/>
      <name val="Times New Roman"/>
      <family val="1"/>
    </font>
    <font>
      <sz val="13"/>
      <color theme="1"/>
      <name val="Times New Roman"/>
      <family val="1"/>
    </font>
    <font>
      <sz val="11"/>
      <color theme="1"/>
      <name val="Times New Roman"/>
      <family val="1"/>
    </font>
    <font>
      <sz val="13"/>
      <color rgb="FFFF0000"/>
      <name val="Times New Roman"/>
      <family val="1"/>
    </font>
    <font>
      <sz val="12"/>
      <color rgb="FFFF0000"/>
      <name val="Times New Roman"/>
      <family val="1"/>
    </font>
    <font>
      <sz val="11"/>
      <color rgb="FFFF0000"/>
      <name val="Times New Roman"/>
      <family val="1"/>
    </font>
    <font>
      <sz val="11"/>
      <color rgb="FFFF0000"/>
      <name val="Calibri"/>
      <family val="2"/>
      <scheme val="minor"/>
    </font>
    <font>
      <sz val="14"/>
      <name val="Calibri"/>
      <family val="2"/>
      <scheme val="minor"/>
    </font>
    <font>
      <b/>
      <i/>
      <sz val="14"/>
      <name val="Times New Roman"/>
      <family val="1"/>
    </font>
    <font>
      <i/>
      <sz val="14"/>
      <name val="Times New Roman"/>
      <family val="1"/>
    </font>
    <font>
      <b/>
      <sz val="10"/>
      <color rgb="FFFF0000"/>
      <name val="Times New Roman"/>
      <family val="1"/>
    </font>
    <font>
      <sz val="10"/>
      <color rgb="FFFF0000"/>
      <name val="Times New Roman"/>
      <family val="1"/>
    </font>
    <font>
      <sz val="10"/>
      <name val="Times New Roman"/>
      <family val="1"/>
    </font>
    <font>
      <b/>
      <u/>
      <sz val="10"/>
      <name val="Times New Roman"/>
      <family val="1"/>
    </font>
    <font>
      <sz val="10"/>
      <name val="Calibri"/>
      <family val="2"/>
      <scheme val="minor"/>
    </font>
    <font>
      <b/>
      <sz val="16"/>
      <name val="Times New Roman"/>
      <family val="1"/>
    </font>
    <font>
      <sz val="16"/>
      <name val="Times New Roman"/>
      <family val="1"/>
    </font>
    <font>
      <b/>
      <sz val="12"/>
      <name val="Times New Roman"/>
      <family val="1"/>
    </font>
    <font>
      <b/>
      <sz val="12"/>
      <color rgb="FFFF0000"/>
      <name val="Times New Roman"/>
      <family val="1"/>
    </font>
    <font>
      <sz val="14"/>
      <name val="Times New Roman"/>
      <family val="1"/>
    </font>
    <font>
      <sz val="14"/>
      <color rgb="FFFF0000"/>
      <name val="Times New Roman"/>
      <family val="1"/>
    </font>
    <font>
      <b/>
      <sz val="12.5"/>
      <name val="Times New Roman"/>
      <family val="1"/>
    </font>
    <font>
      <i/>
      <sz val="11"/>
      <name val="Times New Roman"/>
      <family val="1"/>
    </font>
    <font>
      <i/>
      <sz val="12"/>
      <name val="Times New Roman"/>
      <family val="1"/>
    </font>
    <font>
      <sz val="12.5"/>
      <name val="Times New Roman"/>
      <family val="1"/>
    </font>
    <font>
      <sz val="12.5"/>
      <color rgb="FFFF0000"/>
      <name val="Times New Roman"/>
      <family val="1"/>
    </font>
    <font>
      <b/>
      <sz val="13"/>
      <name val="Times New Roman"/>
      <family val="1"/>
      <charset val="163"/>
    </font>
    <font>
      <sz val="13"/>
      <name val="Times New Roman"/>
      <family val="1"/>
      <charset val="163"/>
    </font>
    <font>
      <i/>
      <sz val="13"/>
      <name val="Times New Roman"/>
      <family val="1"/>
    </font>
    <font>
      <sz val="13"/>
      <color rgb="FF000000"/>
      <name val="Times New Roman"/>
      <family val="1"/>
      <charset val="163"/>
    </font>
    <font>
      <b/>
      <sz val="13"/>
      <color rgb="FF000000"/>
      <name val="Times New Roman"/>
      <family val="1"/>
      <charset val="163"/>
    </font>
    <font>
      <b/>
      <i/>
      <sz val="16"/>
      <name val="Times New Roman"/>
      <family val="1"/>
    </font>
    <font>
      <b/>
      <sz val="18"/>
      <name val="Times New Roman"/>
      <family val="1"/>
    </font>
    <font>
      <b/>
      <i/>
      <sz val="18"/>
      <name val="Times New Roman"/>
      <family val="1"/>
    </font>
    <font>
      <sz val="11"/>
      <name val="Times New Roman"/>
      <family val="1"/>
      <charset val="163"/>
    </font>
    <font>
      <sz val="14"/>
      <name val="Times New Roman"/>
      <family val="1"/>
      <charset val="163"/>
    </font>
    <font>
      <sz val="13.5"/>
      <name val="Times New Roman"/>
      <family val="1"/>
    </font>
    <font>
      <i/>
      <sz val="13.5"/>
      <name val="Times New Roman"/>
      <family val="1"/>
    </font>
    <font>
      <sz val="16"/>
      <name val="Times New Roman"/>
      <family val="1"/>
      <charset val="163"/>
    </font>
    <font>
      <b/>
      <sz val="15"/>
      <name val="Times New Roman"/>
      <family val="1"/>
    </font>
    <font>
      <b/>
      <sz val="14"/>
      <name val="Times New Roman"/>
      <family val="1"/>
      <charset val="163"/>
    </font>
    <font>
      <b/>
      <sz val="16"/>
      <name val="Times New Roman"/>
      <family val="1"/>
      <charset val="163"/>
    </font>
    <font>
      <b/>
      <sz val="13"/>
      <color rgb="FFFF0000"/>
      <name val="Times New Roman"/>
      <family val="1"/>
      <charset val="163"/>
    </font>
    <font>
      <sz val="12"/>
      <color rgb="FF0070C0"/>
      <name val="Times New Roman"/>
      <family val="1"/>
    </font>
    <font>
      <b/>
      <u/>
      <sz val="12"/>
      <name val="Times New Roman"/>
      <family val="1"/>
    </font>
  </fonts>
  <fills count="5">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s>
  <cellStyleXfs count="2">
    <xf numFmtId="0" fontId="0" fillId="0" borderId="0"/>
    <xf numFmtId="164" fontId="1" fillId="0" borderId="0" applyFont="0" applyFill="0" applyBorder="0" applyAlignment="0" applyProtection="0"/>
  </cellStyleXfs>
  <cellXfs count="352">
    <xf numFmtId="0" fontId="0" fillId="0" borderId="0" xfId="0"/>
    <xf numFmtId="0" fontId="3" fillId="0" borderId="0" xfId="0" applyFont="1"/>
    <xf numFmtId="0" fontId="6" fillId="0" borderId="0" xfId="0" applyFont="1" applyAlignment="1">
      <alignment horizontal="center"/>
    </xf>
    <xf numFmtId="0" fontId="6" fillId="0" borderId="0" xfId="0" applyFont="1" applyAlignment="1">
      <alignment wrapText="1"/>
    </xf>
    <xf numFmtId="0" fontId="6" fillId="0" borderId="0" xfId="0" applyFont="1" applyAlignment="1">
      <alignment horizontal="center" wrapText="1"/>
    </xf>
    <xf numFmtId="0" fontId="3" fillId="0" borderId="0" xfId="0" applyFont="1" applyAlignment="1">
      <alignment horizontal="left"/>
    </xf>
    <xf numFmtId="0" fontId="3" fillId="0" borderId="0" xfId="0" applyFont="1" applyAlignment="1">
      <alignment horizontal="center"/>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12" fillId="0" borderId="0" xfId="0" applyFont="1" applyAlignment="1">
      <alignment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quotePrefix="1" applyFont="1" applyBorder="1" applyAlignment="1">
      <alignment horizontal="left" vertical="center" wrapText="1"/>
    </xf>
    <xf numFmtId="0" fontId="13" fillId="0" borderId="1" xfId="0" quotePrefix="1" applyFont="1" applyBorder="1" applyAlignment="1">
      <alignment horizontal="center" vertical="center" wrapText="1"/>
    </xf>
    <xf numFmtId="0" fontId="14" fillId="0" borderId="0" xfId="0" applyFont="1" applyAlignment="1">
      <alignment horizontal="center" vertical="center" wrapText="1"/>
    </xf>
    <xf numFmtId="3" fontId="13"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left" vertical="center" wrapText="1"/>
    </xf>
    <xf numFmtId="0" fontId="17" fillId="3"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8" fillId="3" borderId="1" xfId="0" applyFont="1" applyFill="1" applyBorder="1" applyAlignment="1">
      <alignment horizontal="left" vertical="center" wrapText="1"/>
    </xf>
    <xf numFmtId="165" fontId="7" fillId="3" borderId="1" xfId="1" applyNumberFormat="1" applyFont="1" applyFill="1" applyBorder="1" applyAlignment="1">
      <alignment horizontal="center" vertical="center"/>
    </xf>
    <xf numFmtId="0" fontId="19" fillId="3" borderId="1" xfId="0" applyFont="1" applyFill="1" applyBorder="1" applyAlignment="1">
      <alignment horizontal="center" vertical="center" wrapText="1"/>
    </xf>
    <xf numFmtId="0" fontId="19" fillId="3" borderId="1" xfId="0" applyFont="1" applyFill="1" applyBorder="1" applyAlignment="1">
      <alignment horizontal="center" vertical="center"/>
    </xf>
    <xf numFmtId="0" fontId="14" fillId="0" borderId="1" xfId="0" applyFont="1" applyBorder="1" applyAlignment="1">
      <alignment horizontal="center" vertical="center" wrapText="1"/>
    </xf>
    <xf numFmtId="0" fontId="21" fillId="0" borderId="0" xfId="0" applyFont="1"/>
    <xf numFmtId="0" fontId="14" fillId="0" borderId="0" xfId="0" applyFont="1" applyAlignment="1">
      <alignment horizontal="center" wrapText="1"/>
    </xf>
    <xf numFmtId="0" fontId="10"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25" fillId="0" borderId="7" xfId="0" applyFont="1" applyBorder="1" applyAlignment="1">
      <alignment horizontal="center" vertical="center" wrapText="1"/>
    </xf>
    <xf numFmtId="0" fontId="24"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8" xfId="0" applyFont="1" applyBorder="1" applyAlignment="1">
      <alignment horizontal="left" vertical="center" wrapText="1"/>
    </xf>
    <xf numFmtId="0" fontId="26" fillId="0" borderId="9" xfId="0" applyFont="1" applyBorder="1" applyAlignment="1">
      <alignment horizontal="center" vertical="center" wrapText="1"/>
    </xf>
    <xf numFmtId="3" fontId="26" fillId="0" borderId="8" xfId="0" applyNumberFormat="1" applyFont="1" applyBorder="1" applyAlignment="1">
      <alignment horizontal="center" vertical="center" wrapText="1"/>
    </xf>
    <xf numFmtId="0" fontId="25" fillId="0" borderId="8" xfId="0" applyFont="1" applyBorder="1" applyAlignment="1">
      <alignment horizontal="center" vertical="center" wrapText="1"/>
    </xf>
    <xf numFmtId="14" fontId="25" fillId="0" borderId="8" xfId="0" applyNumberFormat="1" applyFont="1" applyBorder="1" applyAlignment="1">
      <alignment horizontal="center" vertical="center" wrapText="1"/>
    </xf>
    <xf numFmtId="14" fontId="24" fillId="0" borderId="8" xfId="0" applyNumberFormat="1" applyFont="1" applyBorder="1" applyAlignment="1">
      <alignment horizontal="center" vertical="center" wrapText="1"/>
    </xf>
    <xf numFmtId="0" fontId="10" fillId="0" borderId="8" xfId="0" applyFont="1" applyBorder="1" applyAlignment="1">
      <alignment horizontal="center" vertical="center" wrapText="1"/>
    </xf>
    <xf numFmtId="16" fontId="26" fillId="0" borderId="9" xfId="0" applyNumberFormat="1" applyFont="1" applyBorder="1" applyAlignment="1">
      <alignment horizontal="center" vertical="center" wrapText="1"/>
    </xf>
    <xf numFmtId="0" fontId="26" fillId="4" borderId="8" xfId="0" applyFont="1" applyFill="1" applyBorder="1" applyAlignment="1">
      <alignment horizontal="center" vertical="center" wrapText="1"/>
    </xf>
    <xf numFmtId="0" fontId="26" fillId="4" borderId="8" xfId="0" applyFont="1" applyFill="1" applyBorder="1" applyAlignment="1">
      <alignment horizontal="justify" vertical="center" wrapText="1"/>
    </xf>
    <xf numFmtId="3" fontId="25" fillId="4" borderId="8" xfId="0" applyNumberFormat="1" applyFont="1" applyFill="1" applyBorder="1" applyAlignment="1">
      <alignment horizontal="center" vertical="center" wrapText="1"/>
    </xf>
    <xf numFmtId="14" fontId="25" fillId="4" borderId="8" xfId="0" applyNumberFormat="1" applyFont="1" applyFill="1" applyBorder="1" applyAlignment="1">
      <alignment horizontal="center" vertical="center" wrapText="1"/>
    </xf>
    <xf numFmtId="14" fontId="24" fillId="4" borderId="8" xfId="0" applyNumberFormat="1" applyFont="1" applyFill="1" applyBorder="1" applyAlignment="1">
      <alignment horizontal="center" vertical="center" wrapText="1"/>
    </xf>
    <xf numFmtId="0" fontId="26" fillId="4" borderId="8" xfId="0" quotePrefix="1" applyFont="1" applyFill="1" applyBorder="1" applyAlignment="1">
      <alignment horizontal="center" vertical="center" wrapText="1"/>
    </xf>
    <xf numFmtId="0" fontId="3" fillId="4" borderId="0" xfId="0" applyFont="1" applyFill="1"/>
    <xf numFmtId="3" fontId="26" fillId="4" borderId="8" xfId="0" applyNumberFormat="1" applyFont="1" applyFill="1" applyBorder="1" applyAlignment="1">
      <alignment horizontal="center" vertical="center" wrapText="1"/>
    </xf>
    <xf numFmtId="0" fontId="10" fillId="0" borderId="8" xfId="0" applyFont="1" applyBorder="1" applyAlignment="1">
      <alignment horizontal="justify" vertical="center" wrapText="1"/>
    </xf>
    <xf numFmtId="3" fontId="25" fillId="0" borderId="8" xfId="0" applyNumberFormat="1" applyFont="1" applyBorder="1" applyAlignment="1">
      <alignment horizontal="center" vertical="center" wrapText="1"/>
    </xf>
    <xf numFmtId="0" fontId="26" fillId="0" borderId="8" xfId="0" quotePrefix="1" applyFont="1" applyBorder="1" applyAlignment="1">
      <alignment horizontal="left" vertical="center" wrapText="1"/>
    </xf>
    <xf numFmtId="3" fontId="26" fillId="4" borderId="8" xfId="0" quotePrefix="1" applyNumberFormat="1" applyFont="1" applyFill="1" applyBorder="1" applyAlignment="1">
      <alignment horizontal="center" vertical="center" wrapText="1"/>
    </xf>
    <xf numFmtId="0" fontId="26" fillId="0" borderId="8" xfId="0" quotePrefix="1" applyFont="1" applyBorder="1" applyAlignment="1">
      <alignment horizontal="center" vertical="center" wrapText="1"/>
    </xf>
    <xf numFmtId="0" fontId="26" fillId="0" borderId="8" xfId="0" applyFont="1" applyBorder="1" applyAlignment="1">
      <alignment horizontal="justify" vertical="center" wrapText="1"/>
    </xf>
    <xf numFmtId="0" fontId="26" fillId="0" borderId="8" xfId="0" quotePrefix="1" applyFont="1" applyBorder="1" applyAlignment="1">
      <alignment horizontal="justify" vertical="center" wrapText="1"/>
    </xf>
    <xf numFmtId="0" fontId="26" fillId="4" borderId="8" xfId="0" quotePrefix="1" applyFont="1" applyFill="1" applyBorder="1" applyAlignment="1">
      <alignment horizontal="justify" vertical="center" wrapText="1"/>
    </xf>
    <xf numFmtId="0" fontId="26" fillId="4" borderId="8" xfId="0" quotePrefix="1" applyFont="1" applyFill="1" applyBorder="1" applyAlignment="1">
      <alignment horizontal="left" vertical="center" wrapText="1"/>
    </xf>
    <xf numFmtId="0" fontId="28" fillId="0" borderId="0" xfId="0" applyFont="1"/>
    <xf numFmtId="0" fontId="26" fillId="0" borderId="13" xfId="0" quotePrefix="1" applyFont="1" applyBorder="1" applyAlignment="1">
      <alignment horizontal="center" vertical="center" wrapText="1"/>
    </xf>
    <xf numFmtId="0" fontId="26" fillId="0" borderId="13" xfId="0" applyFont="1" applyBorder="1" applyAlignment="1">
      <alignment horizontal="justify" vertical="center" wrapText="1"/>
    </xf>
    <xf numFmtId="0" fontId="26" fillId="0" borderId="13" xfId="0" applyFont="1" applyBorder="1" applyAlignment="1">
      <alignment horizontal="center" vertical="center" wrapText="1"/>
    </xf>
    <xf numFmtId="3" fontId="26" fillId="0" borderId="13" xfId="0" applyNumberFormat="1" applyFont="1" applyBorder="1" applyAlignment="1">
      <alignment horizontal="center" vertical="center" wrapText="1"/>
    </xf>
    <xf numFmtId="3" fontId="25" fillId="0" borderId="13" xfId="0" applyNumberFormat="1" applyFont="1" applyBorder="1" applyAlignment="1">
      <alignment horizontal="center" vertical="center" wrapText="1"/>
    </xf>
    <xf numFmtId="14" fontId="25" fillId="0" borderId="13" xfId="0" applyNumberFormat="1" applyFont="1" applyBorder="1" applyAlignment="1">
      <alignment horizontal="center" vertical="center" wrapText="1"/>
    </xf>
    <xf numFmtId="14" fontId="24" fillId="4" borderId="13" xfId="0" applyNumberFormat="1" applyFont="1" applyFill="1" applyBorder="1" applyAlignment="1">
      <alignment horizontal="center" vertical="center" wrapText="1"/>
    </xf>
    <xf numFmtId="0" fontId="20" fillId="0" borderId="0" xfId="0" applyFont="1"/>
    <xf numFmtId="0" fontId="14" fillId="0" borderId="0" xfId="0" applyFont="1" applyAlignment="1">
      <alignment wrapText="1"/>
    </xf>
    <xf numFmtId="0" fontId="31" fillId="0" borderId="1"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2" xfId="0" applyFont="1" applyBorder="1" applyAlignment="1">
      <alignment horizontal="center" vertical="center" wrapText="1"/>
    </xf>
    <xf numFmtId="14" fontId="32"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33" fillId="0" borderId="7" xfId="0" applyFont="1" applyBorder="1" applyAlignment="1">
      <alignment horizontal="center" vertical="center" wrapText="1"/>
    </xf>
    <xf numFmtId="14" fontId="4" fillId="0" borderId="7" xfId="0" applyNumberFormat="1" applyFont="1" applyBorder="1" applyAlignment="1">
      <alignment horizontal="center" vertical="center" wrapText="1"/>
    </xf>
    <xf numFmtId="0" fontId="4" fillId="0" borderId="7" xfId="0" applyFont="1" applyBorder="1" applyAlignment="1">
      <alignment horizontal="left" vertical="center" wrapText="1"/>
    </xf>
    <xf numFmtId="0" fontId="33" fillId="0" borderId="0" xfId="0" applyFont="1" applyAlignment="1">
      <alignment wrapText="1"/>
    </xf>
    <xf numFmtId="0" fontId="33" fillId="0" borderId="8" xfId="0" applyFont="1" applyBorder="1" applyAlignment="1">
      <alignment horizontal="justify" vertical="center" wrapText="1"/>
    </xf>
    <xf numFmtId="3" fontId="12" fillId="0" borderId="8" xfId="0" applyNumberFormat="1" applyFont="1" applyBorder="1" applyAlignment="1">
      <alignment horizontal="center" vertical="center" wrapText="1"/>
    </xf>
    <xf numFmtId="3" fontId="33" fillId="0" borderId="8" xfId="0" applyNumberFormat="1" applyFont="1" applyBorder="1" applyAlignment="1">
      <alignment horizontal="center" vertical="center" wrapText="1"/>
    </xf>
    <xf numFmtId="14" fontId="33" fillId="0" borderId="8" xfId="0" applyNumberFormat="1" applyFont="1" applyBorder="1" applyAlignment="1">
      <alignment horizontal="center" vertical="center" wrapText="1"/>
    </xf>
    <xf numFmtId="14" fontId="10" fillId="0" borderId="8" xfId="0" applyNumberFormat="1" applyFont="1" applyBorder="1" applyAlignment="1">
      <alignment horizontal="center" vertical="center" wrapText="1"/>
    </xf>
    <xf numFmtId="0" fontId="33" fillId="0" borderId="8" xfId="0" applyFont="1" applyBorder="1" applyAlignment="1">
      <alignment horizontal="left" vertical="center" wrapText="1"/>
    </xf>
    <xf numFmtId="0" fontId="33" fillId="0" borderId="8" xfId="0" applyFont="1" applyBorder="1" applyAlignment="1">
      <alignment horizontal="center" vertical="center" wrapText="1"/>
    </xf>
    <xf numFmtId="14" fontId="31" fillId="0" borderId="8" xfId="0" applyNumberFormat="1" applyFont="1" applyBorder="1" applyAlignment="1">
      <alignment horizontal="center" vertical="center" wrapText="1"/>
    </xf>
    <xf numFmtId="0" fontId="4" fillId="0" borderId="8" xfId="0" applyFont="1" applyBorder="1" applyAlignment="1">
      <alignment horizontal="left" vertical="center" wrapText="1"/>
    </xf>
    <xf numFmtId="14" fontId="4" fillId="0" borderId="8" xfId="0" applyNumberFormat="1" applyFont="1" applyBorder="1" applyAlignment="1">
      <alignment horizontal="center" vertical="center" wrapText="1"/>
    </xf>
    <xf numFmtId="0" fontId="33" fillId="0" borderId="8" xfId="0" quotePrefix="1" applyFont="1" applyBorder="1" applyAlignment="1">
      <alignment horizontal="left" vertical="center" wrapText="1"/>
    </xf>
    <xf numFmtId="0" fontId="10" fillId="0" borderId="8" xfId="0" quotePrefix="1" applyFont="1" applyBorder="1" applyAlignment="1">
      <alignment horizontal="center" vertical="center" wrapText="1"/>
    </xf>
    <xf numFmtId="3" fontId="4" fillId="0" borderId="8" xfId="0" applyNumberFormat="1" applyFont="1" applyBorder="1" applyAlignment="1">
      <alignment horizontal="center" vertical="center" wrapText="1"/>
    </xf>
    <xf numFmtId="3" fontId="34" fillId="0" borderId="8" xfId="0" applyNumberFormat="1" applyFont="1" applyBorder="1" applyAlignment="1">
      <alignment horizontal="center" vertical="center" wrapText="1"/>
    </xf>
    <xf numFmtId="0" fontId="14" fillId="0" borderId="8" xfId="0" quotePrefix="1" applyFont="1" applyBorder="1" applyAlignment="1">
      <alignment horizontal="left" vertical="center" wrapText="1"/>
    </xf>
    <xf numFmtId="14" fontId="35" fillId="0" borderId="8" xfId="0" applyNumberFormat="1" applyFont="1" applyBorder="1" applyAlignment="1">
      <alignment horizontal="center" vertical="center" wrapText="1"/>
    </xf>
    <xf numFmtId="0" fontId="12" fillId="0" borderId="8" xfId="0" quotePrefix="1" applyFont="1" applyBorder="1" applyAlignment="1">
      <alignment horizontal="left" vertical="center" wrapText="1"/>
    </xf>
    <xf numFmtId="0" fontId="12" fillId="0" borderId="8" xfId="0" applyFont="1" applyBorder="1" applyAlignment="1">
      <alignment horizontal="left" vertical="center" wrapText="1"/>
    </xf>
    <xf numFmtId="3" fontId="14" fillId="0" borderId="8" xfId="0" applyNumberFormat="1" applyFont="1" applyBorder="1" applyAlignment="1">
      <alignment horizontal="center" vertical="center" wrapText="1"/>
    </xf>
    <xf numFmtId="0" fontId="38" fillId="0" borderId="8" xfId="0" applyFont="1" applyBorder="1" applyAlignment="1">
      <alignment horizontal="center" vertical="center" wrapText="1"/>
    </xf>
    <xf numFmtId="3" fontId="38" fillId="0" borderId="8" xfId="0" applyNumberFormat="1" applyFont="1" applyBorder="1" applyAlignment="1">
      <alignment horizontal="center" vertical="center" wrapText="1"/>
    </xf>
    <xf numFmtId="0" fontId="37" fillId="0" borderId="8" xfId="0" applyFont="1" applyBorder="1" applyAlignment="1">
      <alignment horizontal="left" vertical="center" wrapText="1"/>
    </xf>
    <xf numFmtId="0" fontId="23" fillId="0" borderId="8" xfId="0" applyFont="1" applyBorder="1" applyAlignment="1">
      <alignment horizontal="left" vertical="center" wrapText="1"/>
    </xf>
    <xf numFmtId="0" fontId="4" fillId="0" borderId="8" xfId="0" quotePrefix="1" applyFont="1" applyBorder="1" applyAlignment="1">
      <alignment horizontal="justify" vertical="center" wrapText="1"/>
    </xf>
    <xf numFmtId="3" fontId="35" fillId="0" borderId="8" xfId="0" applyNumberFormat="1" applyFont="1" applyBorder="1" applyAlignment="1">
      <alignment horizontal="center" vertical="center" wrapText="1"/>
    </xf>
    <xf numFmtId="14" fontId="14" fillId="0" borderId="8" xfId="0" applyNumberFormat="1" applyFont="1" applyBorder="1" applyAlignment="1">
      <alignment horizontal="center" vertical="center" wrapText="1"/>
    </xf>
    <xf numFmtId="0" fontId="33" fillId="0" borderId="9" xfId="0" quotePrefix="1" applyFont="1" applyBorder="1" applyAlignment="1">
      <alignment horizontal="justify" vertical="center" wrapText="1"/>
    </xf>
    <xf numFmtId="3" fontId="12" fillId="0" borderId="9" xfId="0" applyNumberFormat="1" applyFont="1" applyBorder="1" applyAlignment="1">
      <alignment horizontal="center" vertical="center" wrapText="1"/>
    </xf>
    <xf numFmtId="3" fontId="38" fillId="0" borderId="9" xfId="0" applyNumberFormat="1" applyFont="1" applyBorder="1" applyAlignment="1">
      <alignment horizontal="center" vertical="center" wrapText="1"/>
    </xf>
    <xf numFmtId="14" fontId="31" fillId="0" borderId="9" xfId="0" applyNumberFormat="1" applyFont="1" applyBorder="1" applyAlignment="1">
      <alignment horizontal="center" vertical="center" wrapText="1"/>
    </xf>
    <xf numFmtId="0" fontId="33" fillId="0" borderId="8" xfId="0" quotePrefix="1" applyFont="1" applyBorder="1" applyAlignment="1">
      <alignment horizontal="justify" vertical="center" wrapText="1"/>
    </xf>
    <xf numFmtId="3" fontId="38" fillId="0" borderId="17" xfId="0" applyNumberFormat="1" applyFont="1" applyBorder="1" applyAlignment="1">
      <alignment horizontal="center" vertical="center" wrapText="1"/>
    </xf>
    <xf numFmtId="0" fontId="10" fillId="0" borderId="17" xfId="0" applyFont="1" applyBorder="1" applyAlignment="1">
      <alignment horizontal="center" vertical="center" wrapText="1"/>
    </xf>
    <xf numFmtId="3" fontId="35" fillId="0" borderId="17" xfId="0" applyNumberFormat="1" applyFont="1" applyBorder="1" applyAlignment="1">
      <alignment horizontal="center" vertical="center" wrapText="1"/>
    </xf>
    <xf numFmtId="0" fontId="33" fillId="0" borderId="17" xfId="0" applyFont="1" applyBorder="1" applyAlignment="1">
      <alignment horizontal="left" vertical="center" wrapText="1"/>
    </xf>
    <xf numFmtId="3" fontId="4" fillId="0" borderId="17" xfId="0" applyNumberFormat="1" applyFont="1" applyBorder="1" applyAlignment="1">
      <alignment horizontal="center" vertical="center" wrapText="1"/>
    </xf>
    <xf numFmtId="14" fontId="31" fillId="0" borderId="17" xfId="0" applyNumberFormat="1" applyFont="1" applyBorder="1" applyAlignment="1">
      <alignment horizontal="center" vertical="center" wrapText="1"/>
    </xf>
    <xf numFmtId="0" fontId="26" fillId="0" borderId="17" xfId="0" applyFont="1" applyBorder="1" applyAlignment="1">
      <alignment horizontal="center" vertical="center" wrapText="1"/>
    </xf>
    <xf numFmtId="0" fontId="33" fillId="0" borderId="17" xfId="0" applyFont="1" applyBorder="1" applyAlignment="1">
      <alignment horizontal="justify" vertical="center" wrapText="1"/>
    </xf>
    <xf numFmtId="3" fontId="33" fillId="0" borderId="17" xfId="0" applyNumberFormat="1" applyFont="1" applyBorder="1" applyAlignment="1">
      <alignment horizontal="center" vertical="center" wrapText="1"/>
    </xf>
    <xf numFmtId="14" fontId="14" fillId="0" borderId="17" xfId="0" applyNumberFormat="1" applyFont="1" applyBorder="1" applyAlignment="1">
      <alignment horizontal="center" vertical="center" wrapText="1"/>
    </xf>
    <xf numFmtId="0" fontId="33" fillId="0" borderId="13" xfId="0" applyFont="1" applyBorder="1" applyAlignment="1">
      <alignment horizontal="justify" vertical="center" wrapText="1"/>
    </xf>
    <xf numFmtId="0" fontId="38" fillId="0" borderId="13" xfId="0" applyFont="1" applyBorder="1" applyAlignment="1">
      <alignment horizontal="center" vertical="center" wrapText="1"/>
    </xf>
    <xf numFmtId="3" fontId="38" fillId="0" borderId="13" xfId="0" applyNumberFormat="1" applyFont="1" applyBorder="1" applyAlignment="1">
      <alignment horizontal="center" vertical="center" wrapText="1"/>
    </xf>
    <xf numFmtId="3" fontId="33" fillId="0" borderId="13" xfId="0" applyNumberFormat="1" applyFont="1" applyBorder="1" applyAlignment="1">
      <alignment horizontal="center" vertical="center" wrapText="1"/>
    </xf>
    <xf numFmtId="14" fontId="31" fillId="0" borderId="13" xfId="0" applyNumberFormat="1" applyFont="1" applyBorder="1" applyAlignment="1">
      <alignment horizontal="center" vertical="center" wrapText="1"/>
    </xf>
    <xf numFmtId="0" fontId="33" fillId="0" borderId="13" xfId="0" applyFont="1" applyBorder="1" applyAlignment="1">
      <alignment horizontal="left" vertical="center" wrapText="1"/>
    </xf>
    <xf numFmtId="0" fontId="26" fillId="0" borderId="0" xfId="0" applyFont="1" applyAlignment="1">
      <alignment horizontal="center" vertical="center" wrapText="1"/>
    </xf>
    <xf numFmtId="14" fontId="14" fillId="0" borderId="0" xfId="0" applyNumberFormat="1" applyFont="1" applyAlignment="1">
      <alignment horizontal="center" wrapText="1"/>
    </xf>
    <xf numFmtId="14" fontId="26" fillId="0" borderId="0" xfId="0" applyNumberFormat="1" applyFont="1" applyAlignment="1">
      <alignment horizontal="center" wrapText="1"/>
    </xf>
    <xf numFmtId="0" fontId="14" fillId="0" borderId="0" xfId="0" applyFont="1" applyAlignment="1">
      <alignment horizontal="left" vertical="center" wrapText="1"/>
    </xf>
    <xf numFmtId="3" fontId="12" fillId="0" borderId="17" xfId="0" applyNumberFormat="1" applyFont="1" applyBorder="1" applyAlignment="1">
      <alignment horizontal="center" vertical="center" wrapText="1"/>
    </xf>
    <xf numFmtId="14" fontId="33"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8" xfId="0" applyFont="1" applyBorder="1" applyAlignment="1">
      <alignment vertical="center"/>
    </xf>
    <xf numFmtId="0" fontId="14" fillId="0" borderId="8" xfId="0" applyFont="1" applyBorder="1" applyAlignment="1">
      <alignment horizontal="center" vertical="center" wrapText="1"/>
    </xf>
    <xf numFmtId="0" fontId="4" fillId="0" borderId="8" xfId="0" applyFont="1" applyBorder="1" applyAlignment="1">
      <alignment vertical="center" wrapText="1"/>
    </xf>
    <xf numFmtId="0" fontId="12" fillId="0" borderId="8" xfId="0" applyFont="1" applyBorder="1" applyAlignment="1">
      <alignment horizontal="center" vertical="center" wrapText="1"/>
    </xf>
    <xf numFmtId="3" fontId="39" fillId="0" borderId="8" xfId="0" applyNumberFormat="1" applyFont="1" applyBorder="1" applyAlignment="1">
      <alignment horizontal="center" vertical="center" wrapText="1"/>
    </xf>
    <xf numFmtId="0" fontId="31" fillId="0" borderId="0" xfId="0" applyFont="1" applyAlignment="1">
      <alignment horizontal="center" wrapText="1"/>
    </xf>
    <xf numFmtId="0" fontId="31" fillId="0" borderId="0" xfId="0" applyFont="1" applyAlignment="1">
      <alignment wrapText="1"/>
    </xf>
    <xf numFmtId="14" fontId="31" fillId="0" borderId="0" xfId="0" applyNumberFormat="1" applyFont="1" applyAlignment="1">
      <alignment wrapText="1"/>
    </xf>
    <xf numFmtId="0" fontId="40" fillId="0" borderId="1" xfId="0" applyFont="1" applyBorder="1" applyAlignment="1">
      <alignment horizontal="center" vertical="center" wrapText="1"/>
    </xf>
    <xf numFmtId="0" fontId="33" fillId="0" borderId="1" xfId="0" applyFont="1" applyBorder="1" applyAlignment="1">
      <alignment horizontal="left" vertical="center" wrapText="1"/>
    </xf>
    <xf numFmtId="0" fontId="41" fillId="0" borderId="1" xfId="0" applyFont="1" applyBorder="1" applyAlignment="1">
      <alignment horizontal="center" vertical="center" wrapText="1"/>
    </xf>
    <xf numFmtId="14" fontId="8" fillId="0" borderId="1" xfId="0" applyNumberFormat="1" applyFont="1" applyBorder="1" applyAlignment="1">
      <alignment horizontal="center" vertical="center" wrapText="1"/>
    </xf>
    <xf numFmtId="14" fontId="40" fillId="0" borderId="1" xfId="0" applyNumberFormat="1" applyFont="1" applyBorder="1" applyAlignment="1">
      <alignment horizontal="center" vertical="center" wrapText="1"/>
    </xf>
    <xf numFmtId="0" fontId="41" fillId="0" borderId="1" xfId="0" quotePrefix="1" applyFont="1" applyBorder="1" applyAlignment="1">
      <alignment horizontal="left" vertical="center" wrapText="1"/>
    </xf>
    <xf numFmtId="0" fontId="43" fillId="0" borderId="1" xfId="0" applyFont="1" applyBorder="1" applyAlignment="1">
      <alignment horizontal="left" vertical="top" wrapText="1"/>
    </xf>
    <xf numFmtId="0" fontId="33" fillId="0" borderId="1" xfId="0" applyFont="1" applyBorder="1" applyAlignment="1">
      <alignment horizontal="justify" vertical="center" wrapText="1"/>
    </xf>
    <xf numFmtId="3" fontId="41" fillId="0" borderId="1" xfId="0" applyNumberFormat="1" applyFont="1" applyBorder="1" applyAlignment="1">
      <alignment horizontal="center" vertical="center" wrapText="1"/>
    </xf>
    <xf numFmtId="3" fontId="40" fillId="0" borderId="1" xfId="0" applyNumberFormat="1" applyFont="1" applyBorder="1" applyAlignment="1">
      <alignment horizontal="center" vertical="center" wrapText="1"/>
    </xf>
    <xf numFmtId="3" fontId="41" fillId="0" borderId="8" xfId="0" applyNumberFormat="1" applyFont="1" applyBorder="1" applyAlignment="1">
      <alignment horizontal="center" vertical="center" wrapText="1"/>
    </xf>
    <xf numFmtId="0" fontId="33" fillId="0" borderId="1" xfId="0" quotePrefix="1" applyFont="1" applyBorder="1" applyAlignment="1">
      <alignment horizontal="justify" vertical="center" wrapText="1"/>
    </xf>
    <xf numFmtId="3" fontId="13" fillId="0" borderId="5" xfId="0" applyNumberFormat="1" applyFont="1" applyBorder="1" applyAlignment="1">
      <alignment horizontal="center" vertical="center" wrapText="1"/>
    </xf>
    <xf numFmtId="3" fontId="8" fillId="0" borderId="9" xfId="0" applyNumberFormat="1" applyFont="1" applyBorder="1" applyAlignment="1">
      <alignment horizontal="center" vertical="center" wrapText="1"/>
    </xf>
    <xf numFmtId="0" fontId="41" fillId="0" borderId="1" xfId="0" applyFont="1" applyBorder="1" applyAlignment="1">
      <alignment horizontal="justify" vertical="center" wrapText="1"/>
    </xf>
    <xf numFmtId="0" fontId="41" fillId="0" borderId="1" xfId="0" applyFont="1" applyBorder="1" applyAlignment="1">
      <alignment horizontal="left" vertical="center" wrapText="1"/>
    </xf>
    <xf numFmtId="0" fontId="4" fillId="0" borderId="1" xfId="0" quotePrefix="1" applyFont="1" applyBorder="1" applyAlignment="1">
      <alignment horizontal="justify" vertical="center" wrapText="1"/>
    </xf>
    <xf numFmtId="14" fontId="14" fillId="0" borderId="0" xfId="0" applyNumberFormat="1" applyFont="1" applyAlignment="1">
      <alignment wrapText="1"/>
    </xf>
    <xf numFmtId="14" fontId="31" fillId="0" borderId="0" xfId="0" applyNumberFormat="1" applyFont="1" applyAlignment="1">
      <alignment horizontal="center" wrapText="1"/>
    </xf>
    <xf numFmtId="14" fontId="31" fillId="0" borderId="1" xfId="0" applyNumberFormat="1" applyFont="1" applyBorder="1" applyAlignment="1">
      <alignment horizontal="center" vertical="center" wrapText="1"/>
    </xf>
    <xf numFmtId="3" fontId="14" fillId="0" borderId="1" xfId="0" applyNumberFormat="1" applyFont="1" applyBorder="1" applyAlignment="1">
      <alignment horizontal="center" vertical="center" wrapText="1"/>
    </xf>
    <xf numFmtId="3" fontId="12" fillId="0" borderId="1" xfId="0" applyNumberFormat="1" applyFont="1" applyBorder="1" applyAlignment="1">
      <alignment horizontal="center" vertical="center" wrapText="1"/>
    </xf>
    <xf numFmtId="0" fontId="14" fillId="0" borderId="1" xfId="0" applyFont="1" applyBorder="1" applyAlignment="1">
      <alignment horizontal="justify" vertical="center" wrapText="1"/>
    </xf>
    <xf numFmtId="14" fontId="14"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3" fontId="31" fillId="0" borderId="1" xfId="0" applyNumberFormat="1" applyFont="1" applyBorder="1" applyAlignment="1">
      <alignment horizontal="center" vertical="center" wrapText="1"/>
    </xf>
    <xf numFmtId="0" fontId="12" fillId="0" borderId="1" xfId="0" applyFont="1" applyBorder="1" applyAlignment="1">
      <alignment horizontal="center" vertical="center"/>
    </xf>
    <xf numFmtId="0" fontId="12" fillId="0" borderId="1" xfId="0" quotePrefix="1"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quotePrefix="1" applyFont="1" applyBorder="1" applyAlignment="1">
      <alignment horizontal="center" vertical="center" wrapText="1"/>
    </xf>
    <xf numFmtId="0" fontId="12" fillId="0" borderId="1" xfId="0" applyFont="1" applyBorder="1" applyAlignment="1">
      <alignment horizontal="left" vertical="center" wrapText="1"/>
    </xf>
    <xf numFmtId="0" fontId="26" fillId="0" borderId="1" xfId="0" quotePrefix="1" applyFont="1" applyBorder="1" applyAlignment="1">
      <alignment horizontal="left" vertical="center" wrapText="1"/>
    </xf>
    <xf numFmtId="0" fontId="33" fillId="0" borderId="0" xfId="0" applyFont="1"/>
    <xf numFmtId="0" fontId="33" fillId="4" borderId="8" xfId="0" applyFont="1" applyFill="1" applyBorder="1" applyAlignment="1">
      <alignment horizontal="justify" vertical="center" wrapText="1"/>
    </xf>
    <xf numFmtId="0" fontId="4" fillId="0" borderId="8" xfId="0" applyFont="1" applyBorder="1" applyAlignment="1">
      <alignment horizontal="justify" vertical="center" wrapText="1"/>
    </xf>
    <xf numFmtId="0" fontId="33" fillId="4" borderId="8" xfId="0" quotePrefix="1" applyFont="1" applyFill="1" applyBorder="1" applyAlignment="1">
      <alignment horizontal="justify" vertical="center" wrapText="1"/>
    </xf>
    <xf numFmtId="0" fontId="34" fillId="0" borderId="8" xfId="0" applyFont="1" applyBorder="1" applyAlignment="1">
      <alignment horizontal="left" vertical="center" wrapText="1"/>
    </xf>
    <xf numFmtId="14" fontId="34" fillId="0" borderId="8" xfId="0" applyNumberFormat="1" applyFont="1" applyBorder="1" applyAlignment="1">
      <alignment horizontal="center" vertical="center" wrapText="1"/>
    </xf>
    <xf numFmtId="3"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8" xfId="0" quotePrefix="1" applyFont="1" applyBorder="1" applyAlignment="1">
      <alignment horizontal="left" vertical="center" wrapText="1"/>
    </xf>
    <xf numFmtId="0" fontId="33" fillId="0" borderId="1" xfId="0" quotePrefix="1" applyFont="1" applyBorder="1" applyAlignment="1">
      <alignment horizontal="left" vertical="center" wrapText="1"/>
    </xf>
    <xf numFmtId="0" fontId="50" fillId="0" borderId="1" xfId="0" quotePrefix="1" applyFont="1" applyBorder="1" applyAlignment="1">
      <alignment horizontal="left" vertical="center" wrapText="1"/>
    </xf>
    <xf numFmtId="0" fontId="18" fillId="0" borderId="1" xfId="0" quotePrefix="1"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30" fillId="0" borderId="0" xfId="0" applyFont="1" applyAlignment="1">
      <alignment wrapText="1"/>
    </xf>
    <xf numFmtId="0" fontId="30" fillId="0" borderId="1" xfId="0" applyFont="1" applyBorder="1" applyAlignment="1">
      <alignment horizontal="left" vertical="center" wrapText="1"/>
    </xf>
    <xf numFmtId="0" fontId="33" fillId="0" borderId="1" xfId="0" applyFont="1" applyBorder="1" applyAlignment="1">
      <alignment horizontal="center" vertical="center" wrapText="1"/>
    </xf>
    <xf numFmtId="0" fontId="7" fillId="0" borderId="2" xfId="0" applyFont="1" applyBorder="1" applyAlignment="1">
      <alignment horizontal="center" vertical="center" wrapText="1"/>
    </xf>
    <xf numFmtId="14" fontId="7" fillId="0" borderId="1" xfId="0" applyNumberFormat="1" applyFont="1" applyBorder="1" applyAlignment="1">
      <alignment horizontal="center" vertical="center" wrapText="1"/>
    </xf>
    <xf numFmtId="14" fontId="32" fillId="0" borderId="8" xfId="0" applyNumberFormat="1" applyFont="1" applyBorder="1" applyAlignment="1">
      <alignment horizontal="center" vertical="center" wrapText="1"/>
    </xf>
    <xf numFmtId="14" fontId="4"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3" fontId="33" fillId="0" borderId="1" xfId="0" applyNumberFormat="1" applyFont="1" applyBorder="1" applyAlignment="1">
      <alignment horizontal="center" vertical="center" wrapText="1"/>
    </xf>
    <xf numFmtId="14" fontId="10" fillId="0" borderId="1" xfId="0" applyNumberFormat="1" applyFont="1" applyBorder="1" applyAlignment="1">
      <alignment horizontal="center" vertical="center" wrapText="1"/>
    </xf>
    <xf numFmtId="0" fontId="34" fillId="0" borderId="1" xfId="0" applyFont="1" applyBorder="1" applyAlignment="1">
      <alignment horizontal="left" vertical="center" wrapText="1"/>
    </xf>
    <xf numFmtId="0" fontId="4" fillId="0" borderId="1" xfId="0" applyFont="1" applyBorder="1" applyAlignment="1">
      <alignment vertical="center"/>
    </xf>
    <xf numFmtId="0" fontId="4" fillId="0" borderId="1" xfId="0" applyFont="1" applyBorder="1" applyAlignment="1">
      <alignment vertical="center" wrapText="1"/>
    </xf>
    <xf numFmtId="0" fontId="10" fillId="0" borderId="1" xfId="0" quotePrefix="1" applyFont="1" applyBorder="1" applyAlignment="1">
      <alignment horizontal="center" vertical="center" wrapText="1"/>
    </xf>
    <xf numFmtId="3" fontId="4" fillId="0" borderId="1" xfId="0" applyNumberFormat="1" applyFont="1" applyBorder="1" applyAlignment="1">
      <alignment horizontal="center" vertical="center" wrapText="1"/>
    </xf>
    <xf numFmtId="3" fontId="34" fillId="0" borderId="1" xfId="0" applyNumberFormat="1" applyFont="1" applyBorder="1" applyAlignment="1">
      <alignment horizontal="center" vertical="center" wrapText="1"/>
    </xf>
    <xf numFmtId="3" fontId="38" fillId="0" borderId="1" xfId="0" applyNumberFormat="1" applyFont="1" applyBorder="1" applyAlignment="1">
      <alignment horizontal="center" vertical="center" wrapText="1"/>
    </xf>
    <xf numFmtId="3" fontId="39" fillId="0" borderId="1" xfId="0" applyNumberFormat="1" applyFont="1" applyBorder="1" applyAlignment="1">
      <alignment horizontal="center" vertical="center" wrapText="1"/>
    </xf>
    <xf numFmtId="14" fontId="35" fillId="0" borderId="1" xfId="0" applyNumberFormat="1" applyFont="1" applyBorder="1" applyAlignment="1">
      <alignment horizontal="center" vertical="center" wrapText="1"/>
    </xf>
    <xf numFmtId="0" fontId="38" fillId="0" borderId="1" xfId="0" applyFont="1" applyBorder="1" applyAlignment="1">
      <alignment horizontal="center" vertical="center" wrapText="1"/>
    </xf>
    <xf numFmtId="0" fontId="37" fillId="0" borderId="1" xfId="0" applyFont="1" applyBorder="1" applyAlignment="1">
      <alignment horizontal="left" vertical="center" wrapText="1"/>
    </xf>
    <xf numFmtId="0" fontId="23" fillId="0" borderId="1" xfId="0" applyFont="1" applyBorder="1" applyAlignment="1">
      <alignment horizontal="left" vertical="center" wrapText="1"/>
    </xf>
    <xf numFmtId="3" fontId="35" fillId="0" borderId="1" xfId="0" applyNumberFormat="1" applyFont="1" applyBorder="1" applyAlignment="1">
      <alignment horizontal="center" vertical="center" wrapText="1"/>
    </xf>
    <xf numFmtId="0" fontId="52" fillId="0" borderId="1" xfId="0" applyFont="1" applyBorder="1" applyAlignment="1">
      <alignment horizontal="center" vertical="center" wrapText="1"/>
    </xf>
    <xf numFmtId="0" fontId="29" fillId="0" borderId="0" xfId="0" applyFont="1" applyAlignment="1">
      <alignment horizontal="center" wrapText="1"/>
    </xf>
    <xf numFmtId="0" fontId="30" fillId="0" borderId="8" xfId="0" applyFont="1" applyBorder="1" applyAlignment="1">
      <alignment horizontal="justify" vertical="center" wrapText="1"/>
    </xf>
    <xf numFmtId="0" fontId="30" fillId="0" borderId="8" xfId="0" applyFont="1" applyBorder="1" applyAlignment="1">
      <alignment horizontal="left" vertical="center" wrapText="1"/>
    </xf>
    <xf numFmtId="0" fontId="4" fillId="0" borderId="10" xfId="0" applyFont="1" applyBorder="1" applyAlignment="1">
      <alignment vertical="center" wrapText="1"/>
    </xf>
    <xf numFmtId="0" fontId="30" fillId="0" borderId="1" xfId="0" applyFont="1" applyBorder="1" applyAlignment="1">
      <alignment horizontal="justify" vertical="center" wrapText="1"/>
    </xf>
    <xf numFmtId="0" fontId="29" fillId="0" borderId="1" xfId="0" quotePrefix="1" applyFont="1" applyBorder="1" applyAlignment="1">
      <alignment horizontal="justify" vertical="center" wrapText="1"/>
    </xf>
    <xf numFmtId="0" fontId="30" fillId="0" borderId="1" xfId="0" quotePrefix="1" applyFont="1" applyBorder="1" applyAlignment="1">
      <alignment horizontal="justify" vertical="center" wrapText="1"/>
    </xf>
    <xf numFmtId="0" fontId="29" fillId="0" borderId="8" xfId="0" quotePrefix="1" applyFont="1" applyBorder="1" applyAlignment="1">
      <alignment horizontal="justify" vertical="center" wrapText="1"/>
    </xf>
    <xf numFmtId="0" fontId="30" fillId="0" borderId="9" xfId="0" quotePrefix="1" applyFont="1" applyBorder="1" applyAlignment="1">
      <alignment horizontal="justify" vertical="center" wrapText="1"/>
    </xf>
    <xf numFmtId="0" fontId="30" fillId="0" borderId="8" xfId="0" quotePrefix="1" applyFont="1" applyBorder="1" applyAlignment="1">
      <alignment horizontal="justify" vertical="center" wrapText="1"/>
    </xf>
    <xf numFmtId="0" fontId="30" fillId="0" borderId="17" xfId="0" applyFont="1" applyBorder="1" applyAlignment="1">
      <alignment horizontal="justify" vertical="center" wrapText="1"/>
    </xf>
    <xf numFmtId="0" fontId="30" fillId="0" borderId="13" xfId="0" applyFont="1" applyBorder="1" applyAlignment="1">
      <alignment horizontal="justify" vertical="center" wrapText="1"/>
    </xf>
    <xf numFmtId="0" fontId="29" fillId="0" borderId="1" xfId="0" applyFont="1" applyBorder="1" applyAlignment="1">
      <alignment horizontal="justify" vertical="center" wrapText="1"/>
    </xf>
    <xf numFmtId="14" fontId="4" fillId="0" borderId="0" xfId="0" applyNumberFormat="1" applyFont="1" applyAlignment="1">
      <alignment wrapText="1"/>
    </xf>
    <xf numFmtId="0" fontId="29" fillId="0" borderId="1" xfId="0" applyFont="1" applyBorder="1" applyAlignment="1">
      <alignment horizontal="justify" vertical="center"/>
    </xf>
    <xf numFmtId="0" fontId="56" fillId="0" borderId="1" xfId="0" applyFont="1" applyBorder="1" applyAlignment="1">
      <alignment horizontal="center" vertical="center" wrapText="1"/>
    </xf>
    <xf numFmtId="0" fontId="8" fillId="0" borderId="5" xfId="0" applyFont="1" applyBorder="1" applyAlignment="1">
      <alignment horizontal="center" vertical="center" wrapText="1"/>
    </xf>
    <xf numFmtId="165" fontId="13" fillId="0" borderId="1" xfId="1" applyNumberFormat="1" applyFont="1" applyBorder="1" applyAlignment="1">
      <alignment horizontal="center" vertical="center"/>
    </xf>
    <xf numFmtId="2" fontId="13" fillId="0" borderId="1" xfId="0" applyNumberFormat="1" applyFont="1" applyBorder="1" applyAlignment="1">
      <alignment horizontal="center" vertical="center"/>
    </xf>
    <xf numFmtId="0" fontId="12" fillId="0" borderId="1" xfId="0" applyFont="1" applyBorder="1" applyAlignment="1">
      <alignment horizontal="left" vertical="center"/>
    </xf>
    <xf numFmtId="0" fontId="16" fillId="0" borderId="1" xfId="0" applyFont="1" applyBorder="1" applyAlignment="1">
      <alignment horizontal="center" vertical="center" wrapText="1"/>
    </xf>
    <xf numFmtId="165" fontId="11" fillId="3" borderId="1" xfId="1" applyNumberFormat="1" applyFont="1" applyFill="1" applyBorder="1" applyAlignment="1">
      <alignment horizontal="center" vertical="center"/>
    </xf>
    <xf numFmtId="14" fontId="3" fillId="0" borderId="0" xfId="0" applyNumberFormat="1" applyFont="1"/>
    <xf numFmtId="16" fontId="3" fillId="0" borderId="0" xfId="0" applyNumberFormat="1" applyFont="1"/>
    <xf numFmtId="0" fontId="11" fillId="2" borderId="3"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3" borderId="3"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11" fillId="2" borderId="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4" fillId="4" borderId="10" xfId="0" applyFont="1" applyFill="1" applyBorder="1" applyAlignment="1">
      <alignment horizontal="left" vertical="center" wrapText="1"/>
    </xf>
    <xf numFmtId="0" fontId="14" fillId="4" borderId="11" xfId="0" applyFont="1" applyFill="1" applyBorder="1" applyAlignment="1">
      <alignment horizontal="left" vertical="center" wrapText="1"/>
    </xf>
    <xf numFmtId="0" fontId="14" fillId="4" borderId="12" xfId="0" applyFont="1" applyFill="1" applyBorder="1" applyAlignment="1">
      <alignment horizontal="left" vertical="center" wrapText="1"/>
    </xf>
    <xf numFmtId="0" fontId="29" fillId="0" borderId="0" xfId="0" applyFont="1" applyAlignment="1">
      <alignment horizontal="center"/>
    </xf>
    <xf numFmtId="0" fontId="46" fillId="0" borderId="0" xfId="0" applyFont="1" applyAlignment="1">
      <alignment horizontal="center" wrapText="1"/>
    </xf>
    <xf numFmtId="0" fontId="23" fillId="0" borderId="0" xfId="0" applyFont="1" applyAlignment="1">
      <alignment horizontal="center" wrapText="1"/>
    </xf>
    <xf numFmtId="0" fontId="14" fillId="0" borderId="0" xfId="0" applyFont="1" applyAlignment="1">
      <alignment horizontal="center" wrapText="1"/>
    </xf>
    <xf numFmtId="0" fontId="4"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4" xfId="0" applyFont="1" applyBorder="1" applyAlignment="1">
      <alignment horizontal="center" vertical="center" wrapText="1"/>
    </xf>
    <xf numFmtId="0" fontId="26" fillId="4" borderId="10" xfId="0" applyFont="1" applyFill="1" applyBorder="1" applyAlignment="1">
      <alignment horizontal="left" vertical="center" wrapText="1"/>
    </xf>
    <xf numFmtId="0" fontId="26" fillId="4" borderId="11" xfId="0" applyFont="1" applyFill="1" applyBorder="1" applyAlignment="1">
      <alignment horizontal="left" vertical="center" wrapText="1"/>
    </xf>
    <xf numFmtId="0" fontId="26" fillId="4" borderId="12" xfId="0" applyFont="1" applyFill="1" applyBorder="1" applyAlignment="1">
      <alignment horizontal="left" vertical="center" wrapText="1"/>
    </xf>
    <xf numFmtId="0" fontId="4" fillId="0" borderId="0" xfId="0" applyFont="1" applyAlignment="1">
      <alignment horizontal="center" wrapText="1"/>
    </xf>
    <xf numFmtId="0" fontId="31" fillId="0" borderId="10" xfId="0" applyFont="1" applyBorder="1" applyAlignment="1">
      <alignment horizontal="left" vertical="center" wrapText="1"/>
    </xf>
    <xf numFmtId="0" fontId="31" fillId="0" borderId="11" xfId="0" applyFont="1" applyBorder="1" applyAlignment="1">
      <alignment horizontal="left" vertical="center" wrapText="1"/>
    </xf>
    <xf numFmtId="0" fontId="31" fillId="0" borderId="12" xfId="0" applyFont="1" applyBorder="1" applyAlignment="1">
      <alignment horizontal="left" vertical="center" wrapText="1"/>
    </xf>
    <xf numFmtId="0" fontId="29" fillId="0" borderId="0" xfId="0" applyFont="1" applyAlignment="1">
      <alignment horizont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31" fillId="0" borderId="3"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4" xfId="0" applyFont="1" applyBorder="1" applyAlignment="1">
      <alignment horizontal="center" vertical="center" wrapText="1"/>
    </xf>
    <xf numFmtId="0" fontId="31" fillId="0" borderId="1" xfId="0" applyFont="1" applyBorder="1" applyAlignment="1">
      <alignment horizontal="center"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29" fillId="0" borderId="10" xfId="0" applyFont="1" applyBorder="1" applyAlignment="1">
      <alignment horizontal="left" vertical="center" wrapText="1"/>
    </xf>
    <xf numFmtId="0" fontId="29" fillId="0" borderId="0" xfId="0" applyFont="1" applyAlignment="1">
      <alignment horizontal="center" vertical="center" wrapText="1"/>
    </xf>
    <xf numFmtId="0" fontId="30" fillId="0" borderId="0" xfId="0" applyFont="1" applyAlignment="1">
      <alignment horizont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53" fillId="0" borderId="0" xfId="0" applyFont="1" applyAlignment="1">
      <alignment horizont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29" fillId="0" borderId="1" xfId="0" applyFont="1" applyBorder="1" applyAlignment="1">
      <alignment horizontal="left" vertical="center" wrapText="1"/>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0" fontId="29" fillId="0" borderId="10" xfId="0" applyFont="1" applyBorder="1" applyAlignment="1">
      <alignment horizontal="left" vertical="center"/>
    </xf>
    <xf numFmtId="0" fontId="29" fillId="0" borderId="11" xfId="0" applyFont="1" applyBorder="1" applyAlignment="1">
      <alignment horizontal="left" vertical="center"/>
    </xf>
    <xf numFmtId="0" fontId="29" fillId="0" borderId="12" xfId="0" applyFont="1" applyBorder="1" applyAlignment="1">
      <alignment horizontal="left" vertical="center"/>
    </xf>
    <xf numFmtId="0" fontId="29" fillId="0" borderId="14" xfId="0" applyFont="1" applyBorder="1" applyAlignment="1">
      <alignment horizontal="left" vertical="center" wrapText="1"/>
    </xf>
    <xf numFmtId="0" fontId="29" fillId="0" borderId="15" xfId="0" applyFont="1" applyBorder="1" applyAlignment="1">
      <alignment horizontal="left" vertical="center" wrapText="1"/>
    </xf>
    <xf numFmtId="0" fontId="29" fillId="0" borderId="16" xfId="0" applyFont="1" applyBorder="1" applyAlignment="1">
      <alignment horizontal="left" vertical="center" wrapText="1"/>
    </xf>
    <xf numFmtId="0" fontId="14" fillId="0" borderId="0" xfId="0" quotePrefix="1" applyFont="1" applyAlignment="1">
      <alignment horizontal="left" wrapText="1"/>
    </xf>
    <xf numFmtId="0" fontId="40" fillId="0" borderId="3" xfId="0" applyFont="1" applyBorder="1" applyAlignment="1">
      <alignment horizontal="left" vertical="center" wrapText="1"/>
    </xf>
    <xf numFmtId="0" fontId="40" fillId="0" borderId="6" xfId="0" applyFont="1" applyBorder="1" applyAlignment="1">
      <alignment horizontal="left" vertical="center" wrapText="1"/>
    </xf>
    <xf numFmtId="0" fontId="40" fillId="0" borderId="4" xfId="0" applyFont="1" applyBorder="1" applyAlignment="1">
      <alignment horizontal="left" vertical="center" wrapText="1"/>
    </xf>
    <xf numFmtId="0" fontId="4" fillId="0" borderId="3" xfId="0" quotePrefix="1" applyFont="1" applyBorder="1" applyAlignment="1">
      <alignment horizontal="left" vertical="center" wrapText="1"/>
    </xf>
    <xf numFmtId="0" fontId="4" fillId="0" borderId="6" xfId="0" quotePrefix="1" applyFont="1" applyBorder="1" applyAlignment="1">
      <alignment horizontal="left" vertical="center" wrapText="1"/>
    </xf>
    <xf numFmtId="0" fontId="4" fillId="0" borderId="4" xfId="0" quotePrefix="1" applyFont="1" applyBorder="1" applyAlignment="1">
      <alignment horizontal="left" vertical="center" wrapText="1"/>
    </xf>
    <xf numFmtId="0" fontId="55" fillId="0" borderId="3" xfId="0" applyFont="1" applyBorder="1" applyAlignment="1">
      <alignment horizontal="left" vertical="center" wrapText="1"/>
    </xf>
    <xf numFmtId="0" fontId="55" fillId="0" borderId="6" xfId="0" applyFont="1" applyBorder="1" applyAlignment="1">
      <alignment horizontal="left" vertical="center" wrapText="1"/>
    </xf>
    <xf numFmtId="0" fontId="55" fillId="0" borderId="4" xfId="0" applyFont="1" applyBorder="1" applyAlignment="1">
      <alignment horizontal="left" vertical="center" wrapText="1"/>
    </xf>
    <xf numFmtId="14" fontId="4" fillId="0" borderId="4" xfId="0" applyNumberFormat="1" applyFont="1" applyBorder="1" applyAlignment="1">
      <alignment horizontal="center" vertical="center" wrapText="1"/>
    </xf>
    <xf numFmtId="0" fontId="44" fillId="0" borderId="3" xfId="0" applyFont="1" applyBorder="1" applyAlignment="1">
      <alignment horizontal="left" vertical="center" wrapText="1"/>
    </xf>
    <xf numFmtId="0" fontId="44" fillId="0" borderId="6" xfId="0" applyFont="1" applyBorder="1" applyAlignment="1">
      <alignment horizontal="left" vertical="center" wrapText="1"/>
    </xf>
    <xf numFmtId="0" fontId="4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Border="1" applyAlignment="1">
      <alignment horizontal="left" vertical="center" wrapText="1"/>
    </xf>
    <xf numFmtId="0" fontId="4" fillId="0" borderId="4" xfId="0" applyFont="1" applyBorder="1" applyAlignment="1">
      <alignment horizontal="left" vertical="center" wrapText="1"/>
    </xf>
    <xf numFmtId="14" fontId="31" fillId="0" borderId="4" xfId="0" applyNumberFormat="1" applyFont="1" applyBorder="1" applyAlignment="1">
      <alignment horizontal="center" vertical="center" wrapText="1"/>
    </xf>
    <xf numFmtId="0" fontId="54" fillId="0" borderId="3" xfId="0" applyFont="1" applyBorder="1" applyAlignment="1">
      <alignment horizontal="left" vertical="center" wrapText="1"/>
    </xf>
    <xf numFmtId="0" fontId="54" fillId="0" borderId="6" xfId="0" applyFont="1" applyBorder="1" applyAlignment="1">
      <alignment horizontal="left" vertical="center" wrapText="1"/>
    </xf>
    <xf numFmtId="0" fontId="54" fillId="0" borderId="4" xfId="0" applyFont="1" applyBorder="1" applyAlignment="1">
      <alignment horizontal="left" vertical="center" wrapText="1"/>
    </xf>
    <xf numFmtId="14" fontId="31" fillId="0" borderId="1" xfId="0" applyNumberFormat="1" applyFont="1" applyBorder="1" applyAlignment="1">
      <alignment horizontal="center" vertical="center" wrapText="1"/>
    </xf>
    <xf numFmtId="0" fontId="57" fillId="0" borderId="2" xfId="0" applyFont="1" applyBorder="1" applyAlignment="1">
      <alignment horizontal="center" vertical="center" wrapText="1"/>
    </xf>
    <xf numFmtId="0" fontId="57" fillId="0" borderId="18" xfId="0" applyFont="1" applyBorder="1" applyAlignment="1">
      <alignment horizontal="center" vertical="center" wrapText="1"/>
    </xf>
    <xf numFmtId="0" fontId="57" fillId="0" borderId="5" xfId="0" applyFont="1" applyBorder="1" applyAlignment="1">
      <alignment horizontal="center" vertical="center" wrapText="1"/>
    </xf>
    <xf numFmtId="0" fontId="31" fillId="0" borderId="3" xfId="0" applyFont="1" applyBorder="1" applyAlignment="1">
      <alignment horizontal="left" vertical="center" wrapText="1"/>
    </xf>
    <xf numFmtId="0" fontId="31" fillId="0" borderId="6" xfId="0" applyFont="1" applyBorder="1" applyAlignment="1">
      <alignment horizontal="left" vertical="center" wrapText="1"/>
    </xf>
    <xf numFmtId="0" fontId="31" fillId="0" borderId="4" xfId="0" applyFont="1" applyBorder="1" applyAlignment="1">
      <alignment horizontal="left" vertical="center" wrapText="1"/>
    </xf>
    <xf numFmtId="0" fontId="29" fillId="0" borderId="3" xfId="0" quotePrefix="1" applyFont="1" applyBorder="1" applyAlignment="1">
      <alignment horizontal="left" vertical="center" wrapText="1"/>
    </xf>
    <xf numFmtId="0" fontId="29" fillId="0" borderId="6" xfId="0" quotePrefix="1" applyFont="1" applyBorder="1" applyAlignment="1">
      <alignment horizontal="left" vertical="center" wrapText="1"/>
    </xf>
    <xf numFmtId="0" fontId="29" fillId="0" borderId="4" xfId="0" quotePrefix="1" applyFont="1" applyBorder="1" applyAlignment="1">
      <alignment horizontal="left" vertical="center" wrapText="1"/>
    </xf>
    <xf numFmtId="0" fontId="14" fillId="0" borderId="2"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5" xfId="0" applyFont="1" applyBorder="1" applyAlignment="1">
      <alignment horizontal="center" vertical="center" wrapText="1"/>
    </xf>
    <xf numFmtId="0" fontId="29" fillId="0" borderId="1" xfId="0" applyFont="1" applyBorder="1" applyAlignment="1">
      <alignment horizontal="center" vertical="center" wrapText="1"/>
    </xf>
  </cellXfs>
  <cellStyles count="2">
    <cellStyle name="Comma" xfId="1" builtinId="3"/>
    <cellStyle name="Normal" xfId="0" builtinId="0"/>
  </cellStyles>
  <dxfs count="5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L47"/>
  <sheetViews>
    <sheetView tabSelected="1" zoomScale="55" zoomScaleNormal="55" zoomScaleSheetLayoutView="55" workbookViewId="0">
      <pane ySplit="6" topLeftCell="A7" activePane="bottomLeft" state="frozen"/>
      <selection pane="bottomLeft" activeCell="A4" sqref="A4:O4"/>
    </sheetView>
  </sheetViews>
  <sheetFormatPr defaultColWidth="8.85546875" defaultRowHeight="17.25" x14ac:dyDescent="0.3"/>
  <cols>
    <col min="1" max="1" width="6.7109375" style="2" customWidth="1"/>
    <col min="2" max="2" width="11.28515625" style="3" customWidth="1"/>
    <col min="3" max="3" width="10.5703125" style="3" customWidth="1"/>
    <col min="4" max="4" width="10.85546875" style="2" customWidth="1"/>
    <col min="5" max="5" width="11.5703125" style="2" customWidth="1"/>
    <col min="6" max="6" width="10.85546875" style="2" customWidth="1"/>
    <col min="7" max="7" width="6.85546875" style="2" customWidth="1"/>
    <col min="8" max="8" width="9.140625" style="2" customWidth="1"/>
    <col min="9" max="9" width="15.7109375" style="2" customWidth="1"/>
    <col min="10" max="10" width="20.28515625" style="4" customWidth="1"/>
    <col min="11" max="11" width="68.42578125" style="5" customWidth="1"/>
    <col min="12" max="12" width="10.28515625" style="6" customWidth="1"/>
    <col min="13" max="13" width="49.85546875" style="6" customWidth="1"/>
    <col min="14" max="15" width="18.7109375" style="6" customWidth="1"/>
    <col min="16" max="16" width="18.7109375" style="6" hidden="1" customWidth="1"/>
    <col min="17" max="16384" width="8.85546875" style="1"/>
  </cols>
  <sheetData>
    <row r="1" spans="1:16" ht="19.899999999999999" customHeight="1" x14ac:dyDescent="0.25">
      <c r="A1" s="254" t="s">
        <v>450</v>
      </c>
      <c r="B1" s="254"/>
      <c r="C1" s="254"/>
      <c r="D1" s="254"/>
      <c r="E1" s="254"/>
      <c r="F1" s="254"/>
      <c r="G1" s="254"/>
      <c r="H1" s="254"/>
      <c r="I1" s="254"/>
      <c r="J1" s="254"/>
      <c r="K1" s="254"/>
      <c r="L1" s="254"/>
      <c r="M1" s="254"/>
      <c r="N1" s="254"/>
      <c r="O1" s="254"/>
      <c r="P1" s="1"/>
    </row>
    <row r="2" spans="1:16" ht="27.75" customHeight="1" x14ac:dyDescent="0.25">
      <c r="A2" s="254" t="s">
        <v>0</v>
      </c>
      <c r="B2" s="254"/>
      <c r="C2" s="254"/>
      <c r="D2" s="254"/>
      <c r="E2" s="254"/>
      <c r="F2" s="254"/>
      <c r="G2" s="254"/>
      <c r="H2" s="254"/>
      <c r="I2" s="254"/>
      <c r="J2" s="254"/>
      <c r="K2" s="254"/>
      <c r="L2" s="254"/>
      <c r="M2" s="254"/>
      <c r="N2" s="254"/>
      <c r="O2" s="254"/>
      <c r="P2" s="1"/>
    </row>
    <row r="3" spans="1:16" ht="27.75" customHeight="1" x14ac:dyDescent="0.25">
      <c r="A3" s="254" t="s">
        <v>1</v>
      </c>
      <c r="B3" s="254"/>
      <c r="C3" s="254"/>
      <c r="D3" s="254"/>
      <c r="E3" s="254"/>
      <c r="F3" s="254"/>
      <c r="G3" s="254"/>
      <c r="H3" s="254"/>
      <c r="I3" s="254"/>
      <c r="J3" s="254"/>
      <c r="K3" s="254"/>
      <c r="L3" s="254"/>
      <c r="M3" s="254"/>
      <c r="N3" s="254"/>
      <c r="O3" s="254"/>
      <c r="P3" s="1"/>
    </row>
    <row r="4" spans="1:16" ht="35.25" customHeight="1" x14ac:dyDescent="0.25">
      <c r="A4" s="255" t="s">
        <v>604</v>
      </c>
      <c r="B4" s="255"/>
      <c r="C4" s="255"/>
      <c r="D4" s="255"/>
      <c r="E4" s="255"/>
      <c r="F4" s="255"/>
      <c r="G4" s="255"/>
      <c r="H4" s="255"/>
      <c r="I4" s="255"/>
      <c r="J4" s="255"/>
      <c r="K4" s="255"/>
      <c r="L4" s="255"/>
      <c r="M4" s="255"/>
      <c r="N4" s="255"/>
      <c r="O4" s="255"/>
    </row>
    <row r="5" spans="1:16" ht="34.5" customHeight="1" x14ac:dyDescent="0.25">
      <c r="A5" s="252" t="s">
        <v>2</v>
      </c>
      <c r="B5" s="252" t="s">
        <v>3</v>
      </c>
      <c r="C5" s="252" t="s">
        <v>4</v>
      </c>
      <c r="D5" s="252" t="s">
        <v>5</v>
      </c>
      <c r="E5" s="250" t="s">
        <v>6</v>
      </c>
      <c r="F5" s="250" t="s">
        <v>7</v>
      </c>
      <c r="G5" s="248" t="s">
        <v>8</v>
      </c>
      <c r="H5" s="249"/>
      <c r="I5" s="250" t="s">
        <v>9</v>
      </c>
      <c r="J5" s="252" t="s">
        <v>10</v>
      </c>
      <c r="K5" s="243" t="s">
        <v>11</v>
      </c>
      <c r="L5" s="253" t="s">
        <v>12</v>
      </c>
      <c r="M5" s="243" t="s">
        <v>13</v>
      </c>
      <c r="N5" s="243" t="s">
        <v>14</v>
      </c>
      <c r="O5" s="243" t="s">
        <v>456</v>
      </c>
      <c r="P5" s="243" t="s">
        <v>567</v>
      </c>
    </row>
    <row r="6" spans="1:16" ht="63" customHeight="1" x14ac:dyDescent="0.25">
      <c r="A6" s="252"/>
      <c r="B6" s="252"/>
      <c r="C6" s="252"/>
      <c r="D6" s="252"/>
      <c r="E6" s="251"/>
      <c r="F6" s="251"/>
      <c r="G6" s="229" t="s">
        <v>15</v>
      </c>
      <c r="H6" s="229" t="s">
        <v>16</v>
      </c>
      <c r="I6" s="251"/>
      <c r="J6" s="252"/>
      <c r="K6" s="244"/>
      <c r="L6" s="253"/>
      <c r="M6" s="244"/>
      <c r="N6" s="244"/>
      <c r="O6" s="244"/>
      <c r="P6" s="244"/>
    </row>
    <row r="7" spans="1:16" s="11" customFormat="1" ht="15" customHeight="1" x14ac:dyDescent="0.25">
      <c r="A7" s="245" t="s">
        <v>17</v>
      </c>
      <c r="B7" s="246"/>
      <c r="C7" s="246"/>
      <c r="D7" s="246"/>
      <c r="E7" s="246"/>
      <c r="F7" s="246"/>
      <c r="G7" s="246"/>
      <c r="H7" s="246"/>
      <c r="I7" s="247"/>
      <c r="J7" s="8"/>
      <c r="K7" s="9"/>
      <c r="L7" s="10"/>
      <c r="M7" s="10"/>
      <c r="N7" s="10"/>
      <c r="O7" s="10"/>
      <c r="P7" s="10"/>
    </row>
    <row r="8" spans="1:16" ht="273" customHeight="1" x14ac:dyDescent="0.25">
      <c r="A8" s="12">
        <v>1</v>
      </c>
      <c r="B8" s="12" t="s">
        <v>18</v>
      </c>
      <c r="C8" s="12" t="s">
        <v>568</v>
      </c>
      <c r="D8" s="13">
        <v>22.8</v>
      </c>
      <c r="E8" s="230">
        <v>2200</v>
      </c>
      <c r="F8" s="13" t="s">
        <v>19</v>
      </c>
      <c r="G8" s="13" t="s">
        <v>19</v>
      </c>
      <c r="H8" s="13"/>
      <c r="I8" s="12" t="s">
        <v>20</v>
      </c>
      <c r="J8" s="12" t="s">
        <v>21</v>
      </c>
      <c r="K8" s="182" t="s">
        <v>569</v>
      </c>
      <c r="L8" s="168" t="s">
        <v>19</v>
      </c>
      <c r="M8" s="19" t="s">
        <v>570</v>
      </c>
      <c r="N8" s="170"/>
      <c r="O8" s="170" t="s">
        <v>457</v>
      </c>
      <c r="P8" s="170" t="s">
        <v>571</v>
      </c>
    </row>
    <row r="9" spans="1:16" ht="297.60000000000002" customHeight="1" x14ac:dyDescent="0.25">
      <c r="A9" s="12">
        <f t="shared" ref="A9:A10" si="0">+A8+1</f>
        <v>2</v>
      </c>
      <c r="B9" s="12" t="s">
        <v>22</v>
      </c>
      <c r="C9" s="12" t="s">
        <v>572</v>
      </c>
      <c r="D9" s="13">
        <v>15.26</v>
      </c>
      <c r="E9" s="230">
        <v>1500</v>
      </c>
      <c r="F9" s="13" t="s">
        <v>19</v>
      </c>
      <c r="G9" s="13" t="s">
        <v>19</v>
      </c>
      <c r="H9" s="13"/>
      <c r="I9" s="12" t="s">
        <v>20</v>
      </c>
      <c r="J9" s="12" t="s">
        <v>21</v>
      </c>
      <c r="K9" s="182" t="s">
        <v>569</v>
      </c>
      <c r="L9" s="168" t="s">
        <v>19</v>
      </c>
      <c r="M9" s="19" t="s">
        <v>570</v>
      </c>
      <c r="N9" s="170" t="s">
        <v>573</v>
      </c>
      <c r="O9" s="170" t="s">
        <v>458</v>
      </c>
      <c r="P9" s="170" t="s">
        <v>571</v>
      </c>
    </row>
    <row r="10" spans="1:16" ht="283.5" x14ac:dyDescent="0.25">
      <c r="A10" s="12">
        <f t="shared" si="0"/>
        <v>3</v>
      </c>
      <c r="B10" s="12" t="s">
        <v>78</v>
      </c>
      <c r="C10" s="12" t="s">
        <v>23</v>
      </c>
      <c r="D10" s="231">
        <v>17.5</v>
      </c>
      <c r="E10" s="13">
        <v>1835</v>
      </c>
      <c r="F10" s="13" t="s">
        <v>19</v>
      </c>
      <c r="G10" s="13" t="s">
        <v>19</v>
      </c>
      <c r="H10" s="13" t="s">
        <v>19</v>
      </c>
      <c r="I10" s="12" t="s">
        <v>24</v>
      </c>
      <c r="J10" s="12" t="s">
        <v>25</v>
      </c>
      <c r="K10" s="166" t="s">
        <v>574</v>
      </c>
      <c r="L10" s="168" t="s">
        <v>19</v>
      </c>
      <c r="M10" s="19" t="s">
        <v>570</v>
      </c>
      <c r="N10" s="171" t="s">
        <v>575</v>
      </c>
      <c r="O10" s="171" t="s">
        <v>459</v>
      </c>
      <c r="P10" s="171" t="s">
        <v>571</v>
      </c>
    </row>
    <row r="11" spans="1:16" s="11" customFormat="1" ht="16.5" x14ac:dyDescent="0.25">
      <c r="A11" s="237" t="s">
        <v>576</v>
      </c>
      <c r="B11" s="238"/>
      <c r="C11" s="238"/>
      <c r="D11" s="238"/>
      <c r="E11" s="238"/>
      <c r="F11" s="238"/>
      <c r="G11" s="238"/>
      <c r="H11" s="239"/>
      <c r="I11" s="8"/>
      <c r="J11" s="8"/>
      <c r="K11" s="9"/>
      <c r="L11" s="10"/>
      <c r="M11" s="10"/>
      <c r="N11" s="10"/>
      <c r="O11" s="10"/>
      <c r="P11" s="10"/>
    </row>
    <row r="12" spans="1:16" ht="270" x14ac:dyDescent="0.25">
      <c r="A12" s="12">
        <f>+A10+1</f>
        <v>4</v>
      </c>
      <c r="B12" s="170" t="s">
        <v>26</v>
      </c>
      <c r="C12" s="12" t="s">
        <v>27</v>
      </c>
      <c r="D12" s="13">
        <v>3.1</v>
      </c>
      <c r="E12" s="13"/>
      <c r="F12" s="13" t="s">
        <v>19</v>
      </c>
      <c r="G12" s="13"/>
      <c r="H12" s="13"/>
      <c r="I12" s="12" t="s">
        <v>28</v>
      </c>
      <c r="J12" s="14"/>
      <c r="K12" s="172" t="s">
        <v>37</v>
      </c>
      <c r="L12" s="168" t="s">
        <v>19</v>
      </c>
      <c r="M12" s="169" t="s">
        <v>577</v>
      </c>
      <c r="N12" s="171" t="s">
        <v>29</v>
      </c>
      <c r="O12" s="171" t="s">
        <v>460</v>
      </c>
      <c r="P12" s="171" t="s">
        <v>571</v>
      </c>
    </row>
    <row r="13" spans="1:16" ht="405" x14ac:dyDescent="0.25">
      <c r="A13" s="12">
        <f t="shared" ref="A13:A15" si="1">+A12+1</f>
        <v>5</v>
      </c>
      <c r="B13" s="15" t="s">
        <v>30</v>
      </c>
      <c r="C13" s="12" t="s">
        <v>31</v>
      </c>
      <c r="D13" s="12">
        <v>62</v>
      </c>
      <c r="E13" s="12">
        <v>500</v>
      </c>
      <c r="F13" s="13" t="s">
        <v>19</v>
      </c>
      <c r="G13" s="12" t="s">
        <v>19</v>
      </c>
      <c r="H13" s="13" t="s">
        <v>19</v>
      </c>
      <c r="I13" s="12" t="s">
        <v>32</v>
      </c>
      <c r="J13" s="12" t="s">
        <v>33</v>
      </c>
      <c r="K13" s="169" t="s">
        <v>578</v>
      </c>
      <c r="L13" s="168" t="s">
        <v>19</v>
      </c>
      <c r="M13" s="169" t="s">
        <v>579</v>
      </c>
      <c r="N13" s="171"/>
      <c r="O13" s="171" t="s">
        <v>461</v>
      </c>
      <c r="P13" s="171" t="s">
        <v>571</v>
      </c>
    </row>
    <row r="14" spans="1:16" ht="345" x14ac:dyDescent="0.25">
      <c r="A14" s="12">
        <f t="shared" si="1"/>
        <v>6</v>
      </c>
      <c r="B14" s="12" t="s">
        <v>34</v>
      </c>
      <c r="C14" s="12" t="s">
        <v>35</v>
      </c>
      <c r="D14" s="12">
        <v>106</v>
      </c>
      <c r="E14" s="12">
        <v>1200</v>
      </c>
      <c r="F14" s="13" t="s">
        <v>19</v>
      </c>
      <c r="G14" s="12" t="s">
        <v>19</v>
      </c>
      <c r="H14" s="13" t="s">
        <v>19</v>
      </c>
      <c r="I14" s="12" t="s">
        <v>32</v>
      </c>
      <c r="J14" s="12" t="s">
        <v>36</v>
      </c>
      <c r="K14" s="169" t="s">
        <v>37</v>
      </c>
      <c r="L14" s="168" t="s">
        <v>19</v>
      </c>
      <c r="M14" s="169" t="s">
        <v>580</v>
      </c>
      <c r="N14" s="171" t="s">
        <v>38</v>
      </c>
      <c r="O14" s="171" t="s">
        <v>462</v>
      </c>
      <c r="P14" s="171" t="s">
        <v>571</v>
      </c>
    </row>
    <row r="15" spans="1:16" ht="198" x14ac:dyDescent="0.25">
      <c r="A15" s="12">
        <f t="shared" si="1"/>
        <v>7</v>
      </c>
      <c r="B15" s="12" t="s">
        <v>39</v>
      </c>
      <c r="C15" s="12" t="s">
        <v>40</v>
      </c>
      <c r="D15" s="13">
        <v>0.4</v>
      </c>
      <c r="E15" s="13"/>
      <c r="F15" s="13" t="s">
        <v>19</v>
      </c>
      <c r="G15" s="13"/>
      <c r="H15" s="13"/>
      <c r="I15" s="12" t="s">
        <v>41</v>
      </c>
      <c r="J15" s="14" t="s">
        <v>42</v>
      </c>
      <c r="K15" s="232" t="s">
        <v>490</v>
      </c>
      <c r="L15" s="168" t="s">
        <v>19</v>
      </c>
      <c r="M15" s="169" t="s">
        <v>581</v>
      </c>
      <c r="N15" s="171" t="s">
        <v>43</v>
      </c>
      <c r="O15" s="171" t="s">
        <v>463</v>
      </c>
      <c r="P15" s="171" t="s">
        <v>571</v>
      </c>
    </row>
    <row r="16" spans="1:16" s="11" customFormat="1" ht="16.5" customHeight="1" x14ac:dyDescent="0.25">
      <c r="A16" s="237" t="s">
        <v>451</v>
      </c>
      <c r="B16" s="238"/>
      <c r="C16" s="238"/>
      <c r="D16" s="238"/>
      <c r="E16" s="238"/>
      <c r="F16" s="238"/>
      <c r="G16" s="238"/>
      <c r="H16" s="238"/>
      <c r="I16" s="238"/>
      <c r="J16" s="238"/>
      <c r="K16" s="239"/>
      <c r="L16" s="10"/>
      <c r="M16" s="10"/>
      <c r="N16" s="10"/>
      <c r="O16" s="10"/>
      <c r="P16" s="10"/>
    </row>
    <row r="17" spans="1:16" ht="291.75" customHeight="1" x14ac:dyDescent="0.25">
      <c r="A17" s="12">
        <f>+A15+1</f>
        <v>8</v>
      </c>
      <c r="B17" s="12" t="s">
        <v>44</v>
      </c>
      <c r="C17" s="12" t="s">
        <v>45</v>
      </c>
      <c r="D17" s="12">
        <v>75</v>
      </c>
      <c r="E17" s="17">
        <v>1300</v>
      </c>
      <c r="F17" s="7" t="s">
        <v>46</v>
      </c>
      <c r="G17" s="12" t="s">
        <v>19</v>
      </c>
      <c r="H17" s="12" t="s">
        <v>19</v>
      </c>
      <c r="I17" s="12" t="s">
        <v>47</v>
      </c>
      <c r="J17" s="15" t="s">
        <v>25</v>
      </c>
      <c r="K17" s="169" t="s">
        <v>582</v>
      </c>
      <c r="L17" s="170" t="s">
        <v>19</v>
      </c>
      <c r="M17" s="169" t="s">
        <v>583</v>
      </c>
      <c r="N17" s="171" t="s">
        <v>48</v>
      </c>
      <c r="O17" s="171" t="s">
        <v>464</v>
      </c>
      <c r="P17" s="171" t="s">
        <v>571</v>
      </c>
    </row>
    <row r="18" spans="1:16" s="11" customFormat="1" ht="198" x14ac:dyDescent="0.25">
      <c r="A18" s="12">
        <f>+A17+1</f>
        <v>9</v>
      </c>
      <c r="B18" s="12" t="s">
        <v>49</v>
      </c>
      <c r="C18" s="12" t="s">
        <v>50</v>
      </c>
      <c r="D18" s="12">
        <v>73.349999999999994</v>
      </c>
      <c r="E18" s="17">
        <v>1300</v>
      </c>
      <c r="F18" s="7" t="s">
        <v>46</v>
      </c>
      <c r="G18" s="7" t="s">
        <v>19</v>
      </c>
      <c r="H18" s="12" t="s">
        <v>19</v>
      </c>
      <c r="I18" s="12" t="s">
        <v>47</v>
      </c>
      <c r="J18" s="15" t="s">
        <v>51</v>
      </c>
      <c r="K18" s="169" t="s">
        <v>584</v>
      </c>
      <c r="L18" s="170" t="s">
        <v>19</v>
      </c>
      <c r="M18" s="169" t="s">
        <v>585</v>
      </c>
      <c r="N18" s="171" t="s">
        <v>586</v>
      </c>
      <c r="O18" s="171" t="s">
        <v>465</v>
      </c>
      <c r="P18" s="171" t="s">
        <v>571</v>
      </c>
    </row>
    <row r="19" spans="1:16" ht="247.5" x14ac:dyDescent="0.25">
      <c r="A19" s="12">
        <f t="shared" ref="A19" si="2">+A18+1</f>
        <v>10</v>
      </c>
      <c r="B19" s="12" t="s">
        <v>52</v>
      </c>
      <c r="C19" s="12" t="s">
        <v>53</v>
      </c>
      <c r="D19" s="13">
        <v>60</v>
      </c>
      <c r="E19" s="13">
        <v>1000</v>
      </c>
      <c r="F19" s="13" t="s">
        <v>19</v>
      </c>
      <c r="G19" s="13"/>
      <c r="H19" s="13"/>
      <c r="I19" s="12" t="s">
        <v>47</v>
      </c>
      <c r="J19" s="12" t="s">
        <v>54</v>
      </c>
      <c r="K19" s="169" t="s">
        <v>587</v>
      </c>
      <c r="L19" s="168" t="s">
        <v>19</v>
      </c>
      <c r="M19" s="169" t="s">
        <v>588</v>
      </c>
      <c r="N19" s="233" t="s">
        <v>589</v>
      </c>
      <c r="O19" s="233" t="s">
        <v>466</v>
      </c>
      <c r="P19" s="170" t="s">
        <v>571</v>
      </c>
    </row>
    <row r="20" spans="1:16" s="11" customFormat="1" ht="15" customHeight="1" x14ac:dyDescent="0.25">
      <c r="A20" s="237" t="s">
        <v>452</v>
      </c>
      <c r="B20" s="238"/>
      <c r="C20" s="238"/>
      <c r="D20" s="238"/>
      <c r="E20" s="238"/>
      <c r="F20" s="238"/>
      <c r="G20" s="238"/>
      <c r="H20" s="238"/>
      <c r="I20" s="238"/>
      <c r="J20" s="238"/>
      <c r="K20" s="239"/>
      <c r="L20" s="10"/>
      <c r="M20" s="10"/>
      <c r="N20" s="10"/>
      <c r="O20" s="10"/>
      <c r="P20" s="10"/>
    </row>
    <row r="21" spans="1:16" ht="330" customHeight="1" x14ac:dyDescent="0.25">
      <c r="A21" s="12">
        <f>+A19+1</f>
        <v>11</v>
      </c>
      <c r="B21" s="12" t="s">
        <v>55</v>
      </c>
      <c r="C21" s="12" t="s">
        <v>56</v>
      </c>
      <c r="D21" s="12">
        <v>100</v>
      </c>
      <c r="E21" s="12">
        <v>950</v>
      </c>
      <c r="F21" s="13" t="s">
        <v>19</v>
      </c>
      <c r="G21" s="12" t="s">
        <v>19</v>
      </c>
      <c r="H21" s="13" t="s">
        <v>19</v>
      </c>
      <c r="I21" s="12" t="s">
        <v>57</v>
      </c>
      <c r="J21" s="12" t="s">
        <v>36</v>
      </c>
      <c r="K21" s="169" t="s">
        <v>590</v>
      </c>
      <c r="L21" s="168" t="s">
        <v>19</v>
      </c>
      <c r="M21" s="169" t="s">
        <v>591</v>
      </c>
      <c r="N21" s="171" t="s">
        <v>58</v>
      </c>
      <c r="O21" s="171" t="s">
        <v>467</v>
      </c>
      <c r="P21" s="171" t="s">
        <v>571</v>
      </c>
    </row>
    <row r="22" spans="1:16" ht="409.5" x14ac:dyDescent="0.25">
      <c r="A22" s="12">
        <f t="shared" ref="A22:A26" si="3">+A21+1</f>
        <v>12</v>
      </c>
      <c r="B22" s="12" t="s">
        <v>59</v>
      </c>
      <c r="C22" s="12" t="s">
        <v>60</v>
      </c>
      <c r="D22" s="12">
        <v>82</v>
      </c>
      <c r="E22" s="12">
        <v>1200</v>
      </c>
      <c r="F22" s="13" t="s">
        <v>19</v>
      </c>
      <c r="G22" s="12" t="s">
        <v>19</v>
      </c>
      <c r="H22" s="13"/>
      <c r="I22" s="12" t="s">
        <v>57</v>
      </c>
      <c r="J22" s="12" t="s">
        <v>36</v>
      </c>
      <c r="K22" s="169" t="s">
        <v>61</v>
      </c>
      <c r="L22" s="168" t="s">
        <v>19</v>
      </c>
      <c r="M22" s="172" t="s">
        <v>592</v>
      </c>
      <c r="N22" s="173" t="s">
        <v>437</v>
      </c>
      <c r="O22" s="173" t="s">
        <v>468</v>
      </c>
      <c r="P22" s="169" t="s">
        <v>571</v>
      </c>
    </row>
    <row r="23" spans="1:16" ht="315" x14ac:dyDescent="0.25">
      <c r="A23" s="12">
        <f t="shared" si="3"/>
        <v>13</v>
      </c>
      <c r="B23" s="12" t="s">
        <v>62</v>
      </c>
      <c r="C23" s="12" t="s">
        <v>63</v>
      </c>
      <c r="D23" s="12" t="s">
        <v>64</v>
      </c>
      <c r="E23" s="12" t="s">
        <v>65</v>
      </c>
      <c r="F23" s="13" t="s">
        <v>19</v>
      </c>
      <c r="G23" s="12" t="s">
        <v>66</v>
      </c>
      <c r="H23" s="13"/>
      <c r="I23" s="12" t="s">
        <v>57</v>
      </c>
      <c r="J23" s="12" t="s">
        <v>36</v>
      </c>
      <c r="K23" s="172" t="s">
        <v>593</v>
      </c>
      <c r="L23" s="168" t="s">
        <v>19</v>
      </c>
      <c r="M23" s="170" t="s">
        <v>67</v>
      </c>
      <c r="N23" s="170" t="s">
        <v>68</v>
      </c>
      <c r="O23" s="170" t="s">
        <v>469</v>
      </c>
      <c r="P23" s="170" t="s">
        <v>571</v>
      </c>
    </row>
    <row r="24" spans="1:16" ht="330" x14ac:dyDescent="0.25">
      <c r="A24" s="12">
        <f t="shared" si="3"/>
        <v>14</v>
      </c>
      <c r="B24" s="12" t="s">
        <v>69</v>
      </c>
      <c r="C24" s="12" t="s">
        <v>594</v>
      </c>
      <c r="D24" s="12">
        <v>1</v>
      </c>
      <c r="E24" s="12">
        <v>50</v>
      </c>
      <c r="F24" s="13" t="s">
        <v>19</v>
      </c>
      <c r="G24" s="12" t="s">
        <v>19</v>
      </c>
      <c r="H24" s="13"/>
      <c r="I24" s="12" t="s">
        <v>57</v>
      </c>
      <c r="J24" s="12" t="s">
        <v>36</v>
      </c>
      <c r="K24" s="172" t="s">
        <v>595</v>
      </c>
      <c r="L24" s="168" t="s">
        <v>19</v>
      </c>
      <c r="M24" s="170" t="s">
        <v>70</v>
      </c>
      <c r="N24" s="170"/>
      <c r="O24" s="170" t="s">
        <v>470</v>
      </c>
      <c r="P24" s="170" t="s">
        <v>571</v>
      </c>
    </row>
    <row r="25" spans="1:16" ht="280.5" x14ac:dyDescent="0.25">
      <c r="A25" s="12">
        <f t="shared" si="3"/>
        <v>15</v>
      </c>
      <c r="B25" s="12" t="s">
        <v>596</v>
      </c>
      <c r="C25" s="12" t="s">
        <v>597</v>
      </c>
      <c r="D25" s="12">
        <v>13.6</v>
      </c>
      <c r="E25" s="12"/>
      <c r="F25" s="13" t="s">
        <v>19</v>
      </c>
      <c r="G25" s="12" t="s">
        <v>19</v>
      </c>
      <c r="H25" s="13"/>
      <c r="I25" s="12" t="s">
        <v>71</v>
      </c>
      <c r="J25" s="12" t="s">
        <v>36</v>
      </c>
      <c r="K25" s="169" t="s">
        <v>598</v>
      </c>
      <c r="L25" s="168" t="s">
        <v>19</v>
      </c>
      <c r="M25" s="170" t="s">
        <v>72</v>
      </c>
      <c r="N25" s="171" t="s">
        <v>73</v>
      </c>
      <c r="O25" s="171" t="s">
        <v>471</v>
      </c>
      <c r="P25" s="171" t="s">
        <v>571</v>
      </c>
    </row>
    <row r="26" spans="1:16" ht="300" x14ac:dyDescent="0.25">
      <c r="A26" s="12">
        <f t="shared" si="3"/>
        <v>16</v>
      </c>
      <c r="B26" s="12" t="s">
        <v>599</v>
      </c>
      <c r="C26" s="12" t="s">
        <v>594</v>
      </c>
      <c r="D26" s="12"/>
      <c r="E26" s="12" t="s">
        <v>74</v>
      </c>
      <c r="F26" s="13" t="s">
        <v>19</v>
      </c>
      <c r="G26" s="12" t="s">
        <v>66</v>
      </c>
      <c r="H26" s="13"/>
      <c r="I26" s="12" t="s">
        <v>75</v>
      </c>
      <c r="J26" s="12" t="s">
        <v>36</v>
      </c>
      <c r="K26" s="169" t="s">
        <v>600</v>
      </c>
      <c r="L26" s="168" t="s">
        <v>19</v>
      </c>
      <c r="M26" s="172" t="s">
        <v>76</v>
      </c>
      <c r="N26" s="171" t="s">
        <v>601</v>
      </c>
      <c r="O26" s="171" t="s">
        <v>472</v>
      </c>
      <c r="P26" s="171" t="s">
        <v>571</v>
      </c>
    </row>
    <row r="27" spans="1:16" ht="58.15" customHeight="1" x14ac:dyDescent="0.25">
      <c r="A27" s="240" t="s">
        <v>77</v>
      </c>
      <c r="B27" s="241"/>
      <c r="C27" s="241"/>
      <c r="D27" s="242"/>
      <c r="E27" s="234">
        <f>SUM(E8:E26)</f>
        <v>13035</v>
      </c>
      <c r="F27" s="20"/>
      <c r="G27" s="20"/>
      <c r="H27" s="20"/>
      <c r="I27" s="20"/>
      <c r="J27" s="21"/>
      <c r="K27" s="22"/>
      <c r="L27" s="23"/>
      <c r="M27" s="24"/>
      <c r="N27" s="25"/>
      <c r="O27" s="25"/>
      <c r="P27" s="25"/>
    </row>
    <row r="41" spans="1:38" s="3" customFormat="1" x14ac:dyDescent="0.3">
      <c r="A41" s="2"/>
      <c r="B41" s="18"/>
      <c r="D41" s="2"/>
      <c r="E41" s="2"/>
      <c r="F41" s="2"/>
      <c r="G41" s="2"/>
      <c r="H41" s="2"/>
      <c r="I41" s="2"/>
      <c r="J41" s="4"/>
      <c r="K41" s="5"/>
      <c r="L41" s="6"/>
      <c r="M41" s="6"/>
      <c r="N41" s="6"/>
      <c r="O41" s="6"/>
      <c r="P41" s="6"/>
      <c r="Q41" s="1"/>
      <c r="R41" s="1"/>
      <c r="S41" s="1"/>
      <c r="T41" s="1"/>
      <c r="U41" s="1"/>
      <c r="V41" s="1"/>
      <c r="W41" s="1"/>
      <c r="X41" s="1"/>
      <c r="Y41" s="1"/>
      <c r="Z41" s="1"/>
      <c r="AA41" s="1"/>
      <c r="AB41" s="1"/>
      <c r="AC41" s="1"/>
      <c r="AD41" s="1"/>
      <c r="AE41" s="1"/>
      <c r="AF41" s="1"/>
      <c r="AG41" s="1"/>
      <c r="AH41" s="1"/>
      <c r="AI41" s="1"/>
      <c r="AJ41" s="1"/>
      <c r="AK41" s="1"/>
      <c r="AL41" s="1"/>
    </row>
    <row r="42" spans="1:38" s="3" customFormat="1" x14ac:dyDescent="0.3">
      <c r="A42" s="2"/>
      <c r="B42" s="18"/>
      <c r="D42" s="2"/>
      <c r="E42" s="2"/>
      <c r="F42" s="2"/>
      <c r="G42" s="2"/>
      <c r="H42" s="2"/>
      <c r="I42" s="2"/>
      <c r="J42" s="4"/>
      <c r="K42" s="5"/>
      <c r="L42" s="6"/>
      <c r="M42" s="6"/>
      <c r="N42" s="6"/>
      <c r="O42" s="6"/>
      <c r="P42" s="6"/>
      <c r="Q42" s="1"/>
      <c r="R42" s="1"/>
      <c r="S42" s="1"/>
      <c r="T42" s="1"/>
      <c r="U42" s="1"/>
      <c r="V42" s="1"/>
      <c r="W42" s="1"/>
      <c r="X42" s="1"/>
      <c r="Y42" s="1"/>
      <c r="Z42" s="1"/>
      <c r="AA42" s="1"/>
      <c r="AB42" s="1"/>
      <c r="AC42" s="1"/>
      <c r="AD42" s="1"/>
      <c r="AE42" s="1"/>
      <c r="AF42" s="1"/>
      <c r="AG42" s="1"/>
      <c r="AH42" s="1"/>
      <c r="AI42" s="1"/>
      <c r="AJ42" s="1"/>
      <c r="AK42" s="1"/>
      <c r="AL42" s="1"/>
    </row>
    <row r="43" spans="1:38" s="3" customFormat="1" x14ac:dyDescent="0.3">
      <c r="A43" s="2"/>
      <c r="B43" s="18"/>
      <c r="D43" s="2"/>
      <c r="E43" s="2"/>
      <c r="F43" s="2"/>
      <c r="G43" s="2"/>
      <c r="H43" s="2"/>
      <c r="I43" s="2"/>
      <c r="J43" s="4"/>
      <c r="K43" s="5"/>
      <c r="L43" s="6"/>
      <c r="M43" s="6"/>
      <c r="N43" s="6"/>
      <c r="O43" s="6"/>
      <c r="P43" s="6"/>
      <c r="Q43" s="1"/>
      <c r="R43" s="1"/>
      <c r="S43" s="1"/>
      <c r="T43" s="1"/>
      <c r="U43" s="1"/>
      <c r="V43" s="1"/>
      <c r="W43" s="1"/>
      <c r="X43" s="1"/>
      <c r="Y43" s="1"/>
      <c r="Z43" s="1"/>
      <c r="AA43" s="1"/>
      <c r="AB43" s="1"/>
      <c r="AC43" s="1"/>
      <c r="AD43" s="1"/>
      <c r="AE43" s="1"/>
      <c r="AF43" s="1"/>
      <c r="AG43" s="1"/>
      <c r="AH43" s="1"/>
      <c r="AI43" s="1"/>
      <c r="AJ43" s="1"/>
      <c r="AK43" s="1"/>
      <c r="AL43" s="1"/>
    </row>
    <row r="44" spans="1:38" s="3" customFormat="1" x14ac:dyDescent="0.3">
      <c r="A44" s="2"/>
      <c r="B44" s="18"/>
      <c r="D44" s="2"/>
      <c r="E44" s="2"/>
      <c r="F44" s="2"/>
      <c r="G44" s="2"/>
      <c r="H44" s="2"/>
      <c r="I44" s="2"/>
      <c r="J44" s="4"/>
      <c r="K44" s="5"/>
      <c r="L44" s="6"/>
      <c r="M44" s="6"/>
      <c r="N44" s="6"/>
      <c r="O44" s="6"/>
      <c r="P44" s="6"/>
      <c r="Q44" s="1"/>
      <c r="R44" s="1"/>
      <c r="S44" s="1"/>
      <c r="T44" s="1"/>
      <c r="U44" s="1"/>
      <c r="V44" s="1"/>
      <c r="W44" s="1"/>
      <c r="X44" s="1"/>
      <c r="Y44" s="1"/>
      <c r="Z44" s="1"/>
      <c r="AA44" s="1"/>
      <c r="AB44" s="1"/>
      <c r="AC44" s="1"/>
      <c r="AD44" s="1"/>
      <c r="AE44" s="1"/>
      <c r="AF44" s="1"/>
      <c r="AG44" s="1"/>
      <c r="AH44" s="1"/>
      <c r="AI44" s="1"/>
      <c r="AJ44" s="1"/>
      <c r="AK44" s="1"/>
      <c r="AL44" s="1"/>
    </row>
    <row r="45" spans="1:38" s="3" customFormat="1" x14ac:dyDescent="0.3">
      <c r="A45" s="2"/>
      <c r="B45" s="18"/>
      <c r="D45" s="2"/>
      <c r="E45" s="2"/>
      <c r="F45" s="2"/>
      <c r="G45" s="2"/>
      <c r="H45" s="2"/>
      <c r="I45" s="2"/>
      <c r="J45" s="4"/>
      <c r="K45" s="5"/>
      <c r="L45" s="6"/>
      <c r="M45" s="6"/>
      <c r="N45" s="6"/>
      <c r="O45" s="6"/>
      <c r="P45" s="6"/>
      <c r="Q45" s="1"/>
      <c r="R45" s="1"/>
      <c r="S45" s="1"/>
      <c r="T45" s="1"/>
      <c r="U45" s="1"/>
      <c r="V45" s="1"/>
      <c r="W45" s="1"/>
      <c r="X45" s="1"/>
      <c r="Y45" s="1"/>
      <c r="Z45" s="1"/>
      <c r="AA45" s="1"/>
      <c r="AB45" s="1"/>
      <c r="AC45" s="1"/>
      <c r="AD45" s="1"/>
      <c r="AE45" s="1"/>
      <c r="AF45" s="1"/>
      <c r="AG45" s="1"/>
      <c r="AH45" s="1"/>
      <c r="AI45" s="1"/>
      <c r="AJ45" s="1"/>
      <c r="AK45" s="1"/>
      <c r="AL45" s="1"/>
    </row>
    <row r="46" spans="1:38" s="3" customFormat="1" x14ac:dyDescent="0.3">
      <c r="A46" s="2"/>
      <c r="B46" s="18"/>
      <c r="D46" s="2"/>
      <c r="E46" s="2"/>
      <c r="F46" s="2"/>
      <c r="G46" s="2"/>
      <c r="H46" s="2"/>
      <c r="I46" s="2"/>
      <c r="J46" s="4"/>
      <c r="K46" s="5"/>
      <c r="L46" s="6"/>
      <c r="M46" s="6"/>
      <c r="N46" s="6"/>
      <c r="O46" s="6"/>
      <c r="P46" s="6"/>
      <c r="Q46" s="1"/>
      <c r="R46" s="1"/>
      <c r="S46" s="1"/>
      <c r="T46" s="1"/>
      <c r="U46" s="1"/>
      <c r="V46" s="1"/>
      <c r="W46" s="1"/>
      <c r="X46" s="1"/>
      <c r="Y46" s="1"/>
      <c r="Z46" s="1"/>
      <c r="AA46" s="1"/>
      <c r="AB46" s="1"/>
      <c r="AC46" s="1"/>
      <c r="AD46" s="1"/>
      <c r="AE46" s="1"/>
      <c r="AF46" s="1"/>
      <c r="AG46" s="1"/>
      <c r="AH46" s="1"/>
      <c r="AI46" s="1"/>
      <c r="AJ46" s="1"/>
      <c r="AK46" s="1"/>
      <c r="AL46" s="1"/>
    </row>
    <row r="47" spans="1:38" s="3" customFormat="1" x14ac:dyDescent="0.3">
      <c r="A47" s="2"/>
      <c r="B47" s="18"/>
      <c r="D47" s="2"/>
      <c r="E47" s="2"/>
      <c r="F47" s="2"/>
      <c r="G47" s="2"/>
      <c r="H47" s="2"/>
      <c r="I47" s="2"/>
      <c r="J47" s="4"/>
      <c r="K47" s="5"/>
      <c r="L47" s="6"/>
      <c r="M47" s="6"/>
      <c r="N47" s="6"/>
      <c r="O47" s="6"/>
      <c r="P47" s="6"/>
      <c r="Q47" s="1"/>
      <c r="R47" s="1"/>
      <c r="S47" s="1"/>
      <c r="T47" s="1"/>
      <c r="U47" s="1"/>
      <c r="V47" s="1"/>
      <c r="W47" s="1"/>
      <c r="X47" s="1"/>
      <c r="Y47" s="1"/>
      <c r="Z47" s="1"/>
      <c r="AA47" s="1"/>
      <c r="AB47" s="1"/>
      <c r="AC47" s="1"/>
      <c r="AD47" s="1"/>
      <c r="AE47" s="1"/>
      <c r="AF47" s="1"/>
      <c r="AG47" s="1"/>
      <c r="AH47" s="1"/>
      <c r="AI47" s="1"/>
      <c r="AJ47" s="1"/>
      <c r="AK47" s="1"/>
      <c r="AL47" s="1"/>
    </row>
  </sheetData>
  <autoFilter ref="A6:P27"/>
  <mergeCells count="24">
    <mergeCell ref="A1:O1"/>
    <mergeCell ref="A2:O2"/>
    <mergeCell ref="A3:O3"/>
    <mergeCell ref="A4:O4"/>
    <mergeCell ref="A5:A6"/>
    <mergeCell ref="B5:B6"/>
    <mergeCell ref="C5:C6"/>
    <mergeCell ref="D5:D6"/>
    <mergeCell ref="E5:E6"/>
    <mergeCell ref="F5:F6"/>
    <mergeCell ref="A20:K20"/>
    <mergeCell ref="A27:D27"/>
    <mergeCell ref="N5:N6"/>
    <mergeCell ref="O5:O6"/>
    <mergeCell ref="P5:P6"/>
    <mergeCell ref="A7:I7"/>
    <mergeCell ref="A11:H11"/>
    <mergeCell ref="A16:K16"/>
    <mergeCell ref="G5:H5"/>
    <mergeCell ref="I5:I6"/>
    <mergeCell ref="J5:J6"/>
    <mergeCell ref="K5:K6"/>
    <mergeCell ref="L5:L6"/>
    <mergeCell ref="M5:M6"/>
  </mergeCells>
  <conditionalFormatting sqref="B1:B2">
    <cfRule type="duplicateValues" dxfId="56" priority="1"/>
    <cfRule type="duplicateValues" dxfId="55" priority="2"/>
    <cfRule type="duplicateValues" dxfId="54" priority="3"/>
    <cfRule type="duplicateValues" dxfId="53" priority="5"/>
  </conditionalFormatting>
  <conditionalFormatting sqref="B2">
    <cfRule type="duplicateValues" dxfId="52" priority="4"/>
    <cfRule type="duplicateValues" dxfId="51" priority="6"/>
  </conditionalFormatting>
  <conditionalFormatting sqref="B8:B9">
    <cfRule type="duplicateValues" dxfId="50" priority="7"/>
  </conditionalFormatting>
  <conditionalFormatting sqref="B10">
    <cfRule type="duplicateValues" dxfId="49" priority="15"/>
  </conditionalFormatting>
  <conditionalFormatting sqref="B17:B19 B8:B15 B5:B6 B21:B1048576">
    <cfRule type="duplicateValues" dxfId="48" priority="8"/>
    <cfRule type="duplicateValues" dxfId="47" priority="9"/>
    <cfRule type="duplicateValues" dxfId="46" priority="10"/>
  </conditionalFormatting>
  <conditionalFormatting sqref="B28:B40 B48:B65 B5:B6 B8:B15 B17:B19 B21:B26">
    <cfRule type="duplicateValues" dxfId="45" priority="11"/>
  </conditionalFormatting>
  <conditionalFormatting sqref="B48:B65 B8:B15 B17:B19 B5:B6 B21:B40">
    <cfRule type="duplicateValues" dxfId="44" priority="12"/>
  </conditionalFormatting>
  <conditionalFormatting sqref="B48:B1048576 B8:B15 B17:B19 B5:B6 B21:B40">
    <cfRule type="duplicateValues" dxfId="43" priority="13"/>
  </conditionalFormatting>
  <conditionalFormatting sqref="B48:B1048576">
    <cfRule type="duplicateValues" dxfId="42" priority="14"/>
  </conditionalFormatting>
  <printOptions horizontalCentered="1"/>
  <pageMargins left="0" right="0" top="7.874015748031496E-2" bottom="0" header="0.11811023622047245" footer="3.937007874015748E-2"/>
  <pageSetup paperSize="9" scale="49" fitToHeight="0" orientation="landscape" r:id="rId1"/>
  <headerFooter differentFirst="1">
    <oddFooter>&amp;C&amp;P</oddFooter>
  </headerFooter>
  <rowBreaks count="4" manualBreakCount="4">
    <brk id="11" max="37" man="1"/>
    <brk id="17" max="37" man="1"/>
    <brk id="19" max="37" man="1"/>
    <brk id="22" max="3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zoomScale="70" zoomScaleNormal="70" zoomScaleSheetLayoutView="40" workbookViewId="0">
      <pane xSplit="12" ySplit="6" topLeftCell="M7" activePane="bottomRight" state="frozen"/>
      <selection activeCell="K44" sqref="K44"/>
      <selection pane="topRight" activeCell="K44" sqref="K44"/>
      <selection pane="bottomLeft" activeCell="K44" sqref="K44"/>
      <selection pane="bottomRight" activeCell="K44" sqref="K44"/>
    </sheetView>
  </sheetViews>
  <sheetFormatPr defaultColWidth="9" defaultRowHeight="20.25" x14ac:dyDescent="0.3"/>
  <cols>
    <col min="1" max="1" width="10.85546875" style="16" customWidth="1"/>
    <col min="2" max="2" width="34.7109375" style="189" customWidth="1"/>
    <col min="3" max="3" width="14.140625" style="70" customWidth="1"/>
    <col min="4" max="4" width="9.5703125" style="70" customWidth="1"/>
    <col min="5" max="5" width="11.85546875" style="70" customWidth="1"/>
    <col min="6" max="6" width="9.85546875" style="70" customWidth="1"/>
    <col min="7" max="7" width="9" style="70" customWidth="1"/>
    <col min="8" max="8" width="9" style="140" customWidth="1"/>
    <col min="9" max="9" width="14.28515625" style="141" customWidth="1"/>
    <col min="10" max="10" width="14.42578125" style="70" customWidth="1"/>
    <col min="11" max="11" width="51.140625" style="16" customWidth="1"/>
    <col min="12" max="12" width="31" style="16" customWidth="1"/>
    <col min="13" max="14" width="9" style="70"/>
    <col min="15" max="26" width="0" style="70" hidden="1" customWidth="1"/>
    <col min="27" max="16384" width="9" style="70"/>
  </cols>
  <sheetData>
    <row r="1" spans="1:24" s="27" customFormat="1" ht="19.5" customHeight="1" x14ac:dyDescent="0.3">
      <c r="A1" s="263" t="s">
        <v>481</v>
      </c>
      <c r="B1" s="263"/>
      <c r="C1" s="263"/>
      <c r="D1" s="263"/>
      <c r="E1" s="263"/>
      <c r="F1" s="263"/>
      <c r="G1" s="263"/>
      <c r="H1" s="263"/>
      <c r="I1" s="263"/>
      <c r="J1" s="263"/>
      <c r="K1" s="263"/>
      <c r="L1" s="263"/>
    </row>
    <row r="2" spans="1:24" ht="28.5" customHeight="1" x14ac:dyDescent="0.25">
      <c r="A2" s="300" t="s">
        <v>379</v>
      </c>
      <c r="B2" s="300"/>
      <c r="C2" s="300"/>
      <c r="D2" s="300"/>
      <c r="E2" s="300"/>
      <c r="F2" s="300"/>
      <c r="G2" s="300"/>
      <c r="H2" s="300"/>
      <c r="I2" s="300"/>
      <c r="J2" s="300"/>
      <c r="K2" s="300"/>
      <c r="L2" s="300"/>
      <c r="O2" s="317" t="s">
        <v>380</v>
      </c>
      <c r="P2" s="317"/>
      <c r="Q2" s="317"/>
      <c r="R2" s="317"/>
      <c r="S2" s="317"/>
      <c r="T2" s="317"/>
      <c r="U2" s="317"/>
      <c r="V2" s="317"/>
      <c r="W2" s="317"/>
      <c r="X2" s="317"/>
    </row>
    <row r="3" spans="1:24" ht="65.25" customHeight="1" x14ac:dyDescent="0.3">
      <c r="A3" s="301" t="s">
        <v>530</v>
      </c>
      <c r="B3" s="301"/>
      <c r="C3" s="301"/>
      <c r="D3" s="301"/>
      <c r="E3" s="301"/>
      <c r="F3" s="301"/>
      <c r="G3" s="301"/>
      <c r="H3" s="301"/>
      <c r="I3" s="301"/>
      <c r="J3" s="301"/>
      <c r="K3" s="301"/>
      <c r="L3" s="301"/>
      <c r="O3" s="317"/>
      <c r="P3" s="317"/>
      <c r="Q3" s="317"/>
      <c r="R3" s="317"/>
      <c r="S3" s="317"/>
      <c r="T3" s="317"/>
      <c r="U3" s="317"/>
      <c r="V3" s="317"/>
      <c r="W3" s="317"/>
      <c r="X3" s="317"/>
    </row>
    <row r="4" spans="1:24" ht="18.95" customHeight="1" x14ac:dyDescent="0.25">
      <c r="A4" s="266"/>
      <c r="B4" s="266"/>
      <c r="C4" s="266"/>
      <c r="D4" s="266"/>
      <c r="E4" s="266"/>
      <c r="F4" s="266"/>
      <c r="G4" s="266"/>
      <c r="H4" s="266"/>
      <c r="I4" s="266"/>
      <c r="J4" s="266"/>
      <c r="K4" s="266"/>
      <c r="L4" s="70"/>
      <c r="O4" s="317"/>
      <c r="P4" s="317"/>
      <c r="Q4" s="317"/>
      <c r="R4" s="317"/>
      <c r="S4" s="317"/>
      <c r="T4" s="317"/>
      <c r="U4" s="317"/>
      <c r="V4" s="317"/>
      <c r="W4" s="317"/>
      <c r="X4" s="317"/>
    </row>
    <row r="5" spans="1:24" ht="23.45" customHeight="1" x14ac:dyDescent="0.25">
      <c r="A5" s="295" t="s">
        <v>2</v>
      </c>
      <c r="B5" s="267" t="s">
        <v>80</v>
      </c>
      <c r="C5" s="295" t="s">
        <v>81</v>
      </c>
      <c r="D5" s="287" t="s">
        <v>82</v>
      </c>
      <c r="E5" s="288"/>
      <c r="F5" s="289"/>
      <c r="G5" s="295" t="s">
        <v>83</v>
      </c>
      <c r="H5" s="295" t="s">
        <v>381</v>
      </c>
      <c r="I5" s="334" t="s">
        <v>89</v>
      </c>
      <c r="J5" s="295" t="s">
        <v>90</v>
      </c>
      <c r="K5" s="295" t="s">
        <v>11</v>
      </c>
      <c r="L5" s="295" t="s">
        <v>14</v>
      </c>
      <c r="O5" s="317"/>
      <c r="P5" s="317"/>
      <c r="Q5" s="317"/>
      <c r="R5" s="317"/>
      <c r="S5" s="317"/>
      <c r="T5" s="317"/>
      <c r="U5" s="317"/>
      <c r="V5" s="317"/>
      <c r="W5" s="317"/>
      <c r="X5" s="317"/>
    </row>
    <row r="6" spans="1:24" ht="39.75" customHeight="1" x14ac:dyDescent="0.25">
      <c r="A6" s="295"/>
      <c r="B6" s="267"/>
      <c r="C6" s="295"/>
      <c r="D6" s="71" t="s">
        <v>86</v>
      </c>
      <c r="E6" s="71" t="s">
        <v>87</v>
      </c>
      <c r="F6" s="72" t="s">
        <v>88</v>
      </c>
      <c r="G6" s="295"/>
      <c r="H6" s="295"/>
      <c r="I6" s="334"/>
      <c r="J6" s="295"/>
      <c r="K6" s="295"/>
      <c r="L6" s="295"/>
      <c r="O6" s="317"/>
      <c r="P6" s="317"/>
      <c r="Q6" s="317"/>
      <c r="R6" s="317"/>
      <c r="S6" s="317"/>
      <c r="T6" s="317"/>
      <c r="U6" s="317"/>
      <c r="V6" s="317"/>
      <c r="W6" s="317"/>
      <c r="X6" s="317"/>
    </row>
    <row r="7" spans="1:24" ht="33" customHeight="1" x14ac:dyDescent="0.25">
      <c r="A7" s="142" t="s">
        <v>382</v>
      </c>
      <c r="B7" s="318" t="s">
        <v>383</v>
      </c>
      <c r="C7" s="319"/>
      <c r="D7" s="319"/>
      <c r="E7" s="319"/>
      <c r="F7" s="319"/>
      <c r="G7" s="319"/>
      <c r="H7" s="319"/>
      <c r="I7" s="319"/>
      <c r="J7" s="319"/>
      <c r="K7" s="319"/>
      <c r="L7" s="320"/>
    </row>
    <row r="8" spans="1:24" ht="81" x14ac:dyDescent="0.25">
      <c r="A8" s="12">
        <v>1</v>
      </c>
      <c r="B8" s="190" t="s">
        <v>384</v>
      </c>
      <c r="C8" s="142"/>
      <c r="D8" s="144" t="s">
        <v>173</v>
      </c>
      <c r="E8" s="142"/>
      <c r="F8" s="142"/>
      <c r="G8" s="142"/>
      <c r="H8" s="228">
        <v>4.5</v>
      </c>
      <c r="I8" s="145">
        <v>45762</v>
      </c>
      <c r="J8" s="146">
        <f>IFERROR(DATE(YEAR(I8),MONTH(I8),DAY(I8))+H8," ")</f>
        <v>45766.5</v>
      </c>
      <c r="K8" s="147"/>
      <c r="L8" s="142"/>
    </row>
    <row r="9" spans="1:24" ht="181.5" x14ac:dyDescent="0.25">
      <c r="A9" s="144">
        <f>+A8+1</f>
        <v>2</v>
      </c>
      <c r="B9" s="190" t="s">
        <v>385</v>
      </c>
      <c r="C9" s="142"/>
      <c r="D9" s="181" t="s">
        <v>520</v>
      </c>
      <c r="E9" s="144"/>
      <c r="F9" s="144"/>
      <c r="G9" s="144"/>
      <c r="H9" s="142">
        <v>15</v>
      </c>
      <c r="I9" s="145">
        <f t="shared" ref="I9:I14" si="0">+J8+1</f>
        <v>45767.5</v>
      </c>
      <c r="J9" s="146">
        <f t="shared" ref="J9:J14" si="1">IFERROR(DATE(YEAR(I9),MONTH(I9),DAY(I9))+H9," ")</f>
        <v>45782</v>
      </c>
      <c r="K9" s="147" t="s">
        <v>386</v>
      </c>
      <c r="L9" s="142"/>
    </row>
    <row r="10" spans="1:24" ht="297" x14ac:dyDescent="0.25">
      <c r="A10" s="144">
        <f t="shared" ref="A10:A14" si="2">+A9+1</f>
        <v>3</v>
      </c>
      <c r="B10" s="190" t="s">
        <v>387</v>
      </c>
      <c r="C10" s="142"/>
      <c r="D10" s="181" t="s">
        <v>520</v>
      </c>
      <c r="E10" s="144"/>
      <c r="F10" s="144"/>
      <c r="G10" s="144" t="s">
        <v>21</v>
      </c>
      <c r="H10" s="142">
        <v>5.5</v>
      </c>
      <c r="I10" s="145">
        <f t="shared" si="0"/>
        <v>45783</v>
      </c>
      <c r="J10" s="146">
        <f t="shared" si="1"/>
        <v>45788.5</v>
      </c>
      <c r="K10" s="184" t="s">
        <v>445</v>
      </c>
      <c r="L10" s="148" t="s">
        <v>388</v>
      </c>
    </row>
    <row r="11" spans="1:24" ht="366" customHeight="1" x14ac:dyDescent="0.25">
      <c r="A11" s="144">
        <f t="shared" si="2"/>
        <v>4</v>
      </c>
      <c r="B11" s="190" t="s">
        <v>389</v>
      </c>
      <c r="C11" s="142"/>
      <c r="D11" s="144" t="s">
        <v>21</v>
      </c>
      <c r="E11" s="144" t="s">
        <v>390</v>
      </c>
      <c r="F11" s="144"/>
      <c r="G11" s="144" t="s">
        <v>99</v>
      </c>
      <c r="H11" s="142">
        <v>10</v>
      </c>
      <c r="I11" s="145">
        <f t="shared" si="0"/>
        <v>45789.5</v>
      </c>
      <c r="J11" s="146">
        <f>IFERROR(DATE(YEAR(I11),MONTH(I11),DAY(I11))+H11," ")</f>
        <v>45799</v>
      </c>
      <c r="K11" s="147" t="s">
        <v>391</v>
      </c>
      <c r="L11" s="181" t="s">
        <v>392</v>
      </c>
    </row>
    <row r="12" spans="1:24" ht="323.25" customHeight="1" x14ac:dyDescent="0.25">
      <c r="A12" s="144">
        <f t="shared" si="2"/>
        <v>5</v>
      </c>
      <c r="B12" s="190" t="s">
        <v>393</v>
      </c>
      <c r="C12" s="142"/>
      <c r="D12" s="144" t="s">
        <v>21</v>
      </c>
      <c r="E12" s="212" t="s">
        <v>520</v>
      </c>
      <c r="F12" s="144"/>
      <c r="G12" s="144" t="s">
        <v>99</v>
      </c>
      <c r="H12" s="142">
        <v>15</v>
      </c>
      <c r="I12" s="145">
        <f t="shared" si="0"/>
        <v>45800</v>
      </c>
      <c r="J12" s="146">
        <f t="shared" si="1"/>
        <v>45815</v>
      </c>
      <c r="K12" s="147" t="s">
        <v>394</v>
      </c>
      <c r="L12" s="144"/>
    </row>
    <row r="13" spans="1:24" ht="330" x14ac:dyDescent="0.25">
      <c r="A13" s="144">
        <f t="shared" si="2"/>
        <v>6</v>
      </c>
      <c r="B13" s="190" t="s">
        <v>395</v>
      </c>
      <c r="C13" s="142"/>
      <c r="D13" s="144" t="s">
        <v>396</v>
      </c>
      <c r="E13" s="144"/>
      <c r="F13" s="144"/>
      <c r="G13" s="144"/>
      <c r="H13" s="142">
        <v>7</v>
      </c>
      <c r="I13" s="145">
        <f t="shared" si="0"/>
        <v>45816</v>
      </c>
      <c r="J13" s="146">
        <f t="shared" si="1"/>
        <v>45823</v>
      </c>
      <c r="K13" s="147" t="s">
        <v>397</v>
      </c>
      <c r="L13" s="144"/>
    </row>
    <row r="14" spans="1:24" ht="165" x14ac:dyDescent="0.25">
      <c r="A14" s="144">
        <f t="shared" si="2"/>
        <v>7</v>
      </c>
      <c r="B14" s="190" t="s">
        <v>398</v>
      </c>
      <c r="C14" s="142"/>
      <c r="D14" s="144" t="s">
        <v>521</v>
      </c>
      <c r="E14" s="144"/>
      <c r="F14" s="144"/>
      <c r="G14" s="144"/>
      <c r="H14" s="142">
        <v>0</v>
      </c>
      <c r="I14" s="145">
        <f t="shared" si="0"/>
        <v>45824</v>
      </c>
      <c r="J14" s="146">
        <f t="shared" si="1"/>
        <v>45824</v>
      </c>
      <c r="K14" s="147" t="s">
        <v>399</v>
      </c>
      <c r="L14" s="144"/>
    </row>
    <row r="15" spans="1:24" ht="33.75" customHeight="1" x14ac:dyDescent="0.25">
      <c r="A15" s="142" t="s">
        <v>400</v>
      </c>
      <c r="B15" s="328" t="s">
        <v>401</v>
      </c>
      <c r="C15" s="329"/>
      <c r="D15" s="329"/>
      <c r="E15" s="329"/>
      <c r="F15" s="329"/>
      <c r="G15" s="329"/>
      <c r="H15" s="329"/>
      <c r="I15" s="329"/>
      <c r="J15" s="329"/>
      <c r="K15" s="329"/>
      <c r="L15" s="330"/>
    </row>
    <row r="16" spans="1:24" ht="49.5" x14ac:dyDescent="0.25">
      <c r="A16" s="144">
        <v>1</v>
      </c>
      <c r="B16" s="217" t="s">
        <v>222</v>
      </c>
      <c r="C16" s="150"/>
      <c r="D16" s="150" t="s">
        <v>173</v>
      </c>
      <c r="E16" s="150" t="s">
        <v>223</v>
      </c>
      <c r="F16" s="150" t="s">
        <v>224</v>
      </c>
      <c r="G16" s="144" t="s">
        <v>520</v>
      </c>
      <c r="H16" s="151">
        <v>15</v>
      </c>
      <c r="I16" s="145">
        <f>+J14+1</f>
        <v>45825</v>
      </c>
      <c r="J16" s="146">
        <f t="shared" ref="J16:J23" si="3">IFERROR(DATE(YEAR(I16),MONTH(I16),DAY(I16))+H16," ")</f>
        <v>45840</v>
      </c>
      <c r="K16" s="144"/>
      <c r="L16" s="144"/>
    </row>
    <row r="17" spans="1:12" ht="79.5" customHeight="1" x14ac:dyDescent="0.25">
      <c r="A17" s="144">
        <f>+A16+1</f>
        <v>2</v>
      </c>
      <c r="B17" s="217" t="s">
        <v>225</v>
      </c>
      <c r="C17" s="150"/>
      <c r="D17" s="150" t="s">
        <v>522</v>
      </c>
      <c r="E17" s="150" t="s">
        <v>173</v>
      </c>
      <c r="F17" s="150" t="s">
        <v>223</v>
      </c>
      <c r="G17" s="150"/>
      <c r="H17" s="151">
        <v>15</v>
      </c>
      <c r="I17" s="145">
        <f>+J16+1</f>
        <v>45841</v>
      </c>
      <c r="J17" s="146">
        <f t="shared" si="3"/>
        <v>45856</v>
      </c>
      <c r="K17" s="144"/>
      <c r="L17" s="144"/>
    </row>
    <row r="18" spans="1:12" ht="49.5" x14ac:dyDescent="0.25">
      <c r="A18" s="144">
        <f t="shared" ref="A18:A23" si="4">+A17+1</f>
        <v>3</v>
      </c>
      <c r="B18" s="217" t="s">
        <v>402</v>
      </c>
      <c r="C18" s="150"/>
      <c r="D18" s="150" t="s">
        <v>520</v>
      </c>
      <c r="E18" s="150" t="s">
        <v>173</v>
      </c>
      <c r="F18" s="150" t="s">
        <v>223</v>
      </c>
      <c r="G18" s="144" t="s">
        <v>520</v>
      </c>
      <c r="H18" s="151">
        <v>15</v>
      </c>
      <c r="I18" s="145">
        <f>+J17+1</f>
        <v>45857</v>
      </c>
      <c r="J18" s="146">
        <f t="shared" si="3"/>
        <v>45872</v>
      </c>
      <c r="K18" s="144"/>
      <c r="L18" s="144"/>
    </row>
    <row r="19" spans="1:12" ht="60.75" x14ac:dyDescent="0.25">
      <c r="A19" s="144">
        <f t="shared" si="4"/>
        <v>4</v>
      </c>
      <c r="B19" s="217" t="s">
        <v>227</v>
      </c>
      <c r="C19" s="150"/>
      <c r="D19" s="150" t="s">
        <v>173</v>
      </c>
      <c r="E19" s="152" t="s">
        <v>173</v>
      </c>
      <c r="F19" s="152" t="s">
        <v>223</v>
      </c>
      <c r="G19" s="144" t="s">
        <v>520</v>
      </c>
      <c r="H19" s="151">
        <v>15</v>
      </c>
      <c r="I19" s="145">
        <f t="shared" ref="I19:I23" si="5">+J18+1</f>
        <v>45873</v>
      </c>
      <c r="J19" s="146">
        <f t="shared" si="3"/>
        <v>45888</v>
      </c>
      <c r="K19" s="144"/>
      <c r="L19" s="144"/>
    </row>
    <row r="20" spans="1:12" ht="49.5" x14ac:dyDescent="0.25">
      <c r="A20" s="144">
        <f t="shared" si="4"/>
        <v>5</v>
      </c>
      <c r="B20" s="217" t="s">
        <v>228</v>
      </c>
      <c r="C20" s="150"/>
      <c r="D20" s="150" t="s">
        <v>403</v>
      </c>
      <c r="E20" s="150" t="s">
        <v>223</v>
      </c>
      <c r="F20" s="150" t="s">
        <v>520</v>
      </c>
      <c r="G20" s="150"/>
      <c r="H20" s="151">
        <v>90</v>
      </c>
      <c r="I20" s="145">
        <f t="shared" si="5"/>
        <v>45889</v>
      </c>
      <c r="J20" s="146">
        <f t="shared" si="3"/>
        <v>45979</v>
      </c>
      <c r="K20" s="144"/>
      <c r="L20" s="144"/>
    </row>
    <row r="21" spans="1:12" ht="115.5" x14ac:dyDescent="0.25">
      <c r="A21" s="144">
        <f t="shared" si="4"/>
        <v>6</v>
      </c>
      <c r="B21" s="217" t="s">
        <v>229</v>
      </c>
      <c r="C21" s="150"/>
      <c r="D21" s="150" t="s">
        <v>523</v>
      </c>
      <c r="E21" s="150" t="s">
        <v>173</v>
      </c>
      <c r="F21" s="150" t="s">
        <v>223</v>
      </c>
      <c r="G21" s="150"/>
      <c r="H21" s="151">
        <v>30</v>
      </c>
      <c r="I21" s="145">
        <f t="shared" si="5"/>
        <v>45980</v>
      </c>
      <c r="J21" s="146">
        <f t="shared" si="3"/>
        <v>46010</v>
      </c>
      <c r="K21" s="144"/>
      <c r="L21" s="144"/>
    </row>
    <row r="22" spans="1:12" ht="115.5" x14ac:dyDescent="0.25">
      <c r="A22" s="144">
        <f t="shared" si="4"/>
        <v>7</v>
      </c>
      <c r="B22" s="217" t="s">
        <v>230</v>
      </c>
      <c r="C22" s="150"/>
      <c r="D22" s="150" t="s">
        <v>523</v>
      </c>
      <c r="E22" s="150" t="s">
        <v>173</v>
      </c>
      <c r="F22" s="150" t="s">
        <v>223</v>
      </c>
      <c r="G22" s="144" t="s">
        <v>520</v>
      </c>
      <c r="H22" s="151">
        <v>30</v>
      </c>
      <c r="I22" s="145">
        <f t="shared" si="5"/>
        <v>46011</v>
      </c>
      <c r="J22" s="146">
        <f t="shared" si="3"/>
        <v>46041</v>
      </c>
      <c r="K22" s="144"/>
      <c r="L22" s="144"/>
    </row>
    <row r="23" spans="1:12" ht="115.5" x14ac:dyDescent="0.25">
      <c r="A23" s="144">
        <f t="shared" si="4"/>
        <v>8</v>
      </c>
      <c r="B23" s="217" t="s">
        <v>231</v>
      </c>
      <c r="C23" s="150"/>
      <c r="D23" s="150" t="s">
        <v>523</v>
      </c>
      <c r="E23" s="150" t="s">
        <v>173</v>
      </c>
      <c r="F23" s="150" t="s">
        <v>223</v>
      </c>
      <c r="G23" s="150"/>
      <c r="H23" s="151">
        <v>1</v>
      </c>
      <c r="I23" s="145">
        <f t="shared" si="5"/>
        <v>46042</v>
      </c>
      <c r="J23" s="146">
        <f t="shared" si="3"/>
        <v>46043</v>
      </c>
      <c r="K23" s="144"/>
      <c r="L23" s="144"/>
    </row>
    <row r="24" spans="1:12" ht="30" customHeight="1" x14ac:dyDescent="0.25">
      <c r="A24" s="142" t="s">
        <v>404</v>
      </c>
      <c r="B24" s="318" t="s">
        <v>405</v>
      </c>
      <c r="C24" s="319"/>
      <c r="D24" s="319"/>
      <c r="E24" s="319"/>
      <c r="F24" s="319"/>
      <c r="G24" s="319"/>
      <c r="H24" s="319"/>
      <c r="I24" s="319"/>
      <c r="J24" s="319"/>
      <c r="K24" s="319"/>
      <c r="L24" s="320"/>
    </row>
    <row r="25" spans="1:12" ht="37.5" customHeight="1" x14ac:dyDescent="0.25">
      <c r="A25" s="142">
        <v>1</v>
      </c>
      <c r="B25" s="321" t="s">
        <v>332</v>
      </c>
      <c r="C25" s="322"/>
      <c r="D25" s="322"/>
      <c r="E25" s="322"/>
      <c r="F25" s="323"/>
      <c r="G25" s="150"/>
      <c r="H25" s="151"/>
      <c r="I25" s="145"/>
      <c r="J25" s="146"/>
      <c r="K25" s="144"/>
      <c r="L25" s="144"/>
    </row>
    <row r="26" spans="1:12" ht="60.75" x14ac:dyDescent="0.25">
      <c r="A26" s="144" t="s">
        <v>250</v>
      </c>
      <c r="B26" s="219" t="s">
        <v>333</v>
      </c>
      <c r="C26" s="150"/>
      <c r="D26" s="150" t="s">
        <v>173</v>
      </c>
      <c r="E26" s="150" t="s">
        <v>223</v>
      </c>
      <c r="F26" s="150" t="s">
        <v>520</v>
      </c>
      <c r="G26" s="150"/>
      <c r="H26" s="151">
        <f>3*30</f>
        <v>90</v>
      </c>
      <c r="I26" s="145">
        <f>+J23+1</f>
        <v>46044</v>
      </c>
      <c r="J26" s="146">
        <f>IFERROR(DATE(YEAR(I26),MONTH(I26),DAY(I26))+H26," ")</f>
        <v>46134</v>
      </c>
      <c r="K26" s="144"/>
      <c r="L26" s="144"/>
    </row>
    <row r="27" spans="1:12" ht="81" x14ac:dyDescent="0.25">
      <c r="A27" s="144" t="s">
        <v>254</v>
      </c>
      <c r="B27" s="219" t="s">
        <v>334</v>
      </c>
      <c r="C27" s="150"/>
      <c r="D27" s="150" t="s">
        <v>173</v>
      </c>
      <c r="E27" s="150" t="s">
        <v>223</v>
      </c>
      <c r="F27" s="150" t="s">
        <v>524</v>
      </c>
      <c r="G27" s="150"/>
      <c r="H27" s="151">
        <v>20</v>
      </c>
      <c r="I27" s="145">
        <f>+J26+1</f>
        <v>46135</v>
      </c>
      <c r="J27" s="146">
        <f>IFERROR(DATE(YEAR(I27),MONTH(I27),DAY(I27))+H27," ")</f>
        <v>46155</v>
      </c>
      <c r="K27" s="144"/>
      <c r="L27" s="144"/>
    </row>
    <row r="28" spans="1:12" ht="51.75" customHeight="1" x14ac:dyDescent="0.25">
      <c r="A28" s="144" t="s">
        <v>259</v>
      </c>
      <c r="B28" s="219" t="s">
        <v>335</v>
      </c>
      <c r="C28" s="150"/>
      <c r="D28" s="150" t="s">
        <v>173</v>
      </c>
      <c r="E28" s="150" t="s">
        <v>224</v>
      </c>
      <c r="F28" s="150" t="s">
        <v>223</v>
      </c>
      <c r="G28" s="150"/>
      <c r="H28" s="151">
        <v>15</v>
      </c>
      <c r="I28" s="145">
        <f t="shared" ref="I28:I32" si="6">+J27+1</f>
        <v>46156</v>
      </c>
      <c r="J28" s="146">
        <f t="shared" ref="J28:J32" si="7">IFERROR(DATE(YEAR(I28),MONTH(I28),DAY(I28))+H28," ")</f>
        <v>46171</v>
      </c>
      <c r="K28" s="144"/>
      <c r="L28" s="144"/>
    </row>
    <row r="29" spans="1:12" ht="51.75" customHeight="1" x14ac:dyDescent="0.25">
      <c r="A29" s="144" t="s">
        <v>261</v>
      </c>
      <c r="B29" s="219" t="s">
        <v>336</v>
      </c>
      <c r="C29" s="150"/>
      <c r="D29" s="150" t="s">
        <v>173</v>
      </c>
      <c r="E29" s="150" t="s">
        <v>223</v>
      </c>
      <c r="F29" s="150" t="s">
        <v>223</v>
      </c>
      <c r="G29" s="150" t="s">
        <v>173</v>
      </c>
      <c r="H29" s="151">
        <v>7</v>
      </c>
      <c r="I29" s="145">
        <f t="shared" si="6"/>
        <v>46172</v>
      </c>
      <c r="J29" s="146">
        <f t="shared" si="7"/>
        <v>46179</v>
      </c>
      <c r="K29" s="144"/>
      <c r="L29" s="144"/>
    </row>
    <row r="30" spans="1:12" ht="111" customHeight="1" x14ac:dyDescent="0.25">
      <c r="A30" s="144" t="s">
        <v>337</v>
      </c>
      <c r="B30" s="219" t="s">
        <v>338</v>
      </c>
      <c r="C30" s="150"/>
      <c r="D30" s="150" t="s">
        <v>173</v>
      </c>
      <c r="E30" s="150" t="s">
        <v>223</v>
      </c>
      <c r="F30" s="150" t="s">
        <v>224</v>
      </c>
      <c r="G30" s="150" t="s">
        <v>173</v>
      </c>
      <c r="H30" s="151">
        <v>30</v>
      </c>
      <c r="I30" s="145">
        <f t="shared" si="6"/>
        <v>46180</v>
      </c>
      <c r="J30" s="146">
        <f t="shared" si="7"/>
        <v>46210</v>
      </c>
      <c r="K30" s="144"/>
      <c r="L30" s="144"/>
    </row>
    <row r="31" spans="1:12" ht="70.5" customHeight="1" x14ac:dyDescent="0.25">
      <c r="A31" s="144" t="s">
        <v>339</v>
      </c>
      <c r="B31" s="219" t="s">
        <v>340</v>
      </c>
      <c r="C31" s="150"/>
      <c r="D31" s="150" t="s">
        <v>173</v>
      </c>
      <c r="E31" s="150" t="s">
        <v>223</v>
      </c>
      <c r="F31" s="150" t="s">
        <v>224</v>
      </c>
      <c r="G31" s="150" t="s">
        <v>173</v>
      </c>
      <c r="H31" s="151">
        <v>20</v>
      </c>
      <c r="I31" s="145">
        <f t="shared" si="6"/>
        <v>46211</v>
      </c>
      <c r="J31" s="146">
        <f t="shared" si="7"/>
        <v>46231</v>
      </c>
      <c r="K31" s="144"/>
      <c r="L31" s="144"/>
    </row>
    <row r="32" spans="1:12" ht="40.5" x14ac:dyDescent="0.25">
      <c r="A32" s="7">
        <v>2</v>
      </c>
      <c r="B32" s="227" t="s">
        <v>406</v>
      </c>
      <c r="C32" s="154"/>
      <c r="D32" s="154"/>
      <c r="E32" s="154"/>
      <c r="F32" s="154"/>
      <c r="G32" s="154"/>
      <c r="H32" s="155">
        <v>200</v>
      </c>
      <c r="I32" s="145">
        <f t="shared" si="6"/>
        <v>46232</v>
      </c>
      <c r="J32" s="146">
        <f t="shared" si="7"/>
        <v>46432</v>
      </c>
      <c r="K32" s="12"/>
      <c r="L32" s="12"/>
    </row>
    <row r="33" spans="1:12" ht="33" x14ac:dyDescent="0.25">
      <c r="A33" s="144" t="s">
        <v>117</v>
      </c>
      <c r="B33" s="217" t="s">
        <v>343</v>
      </c>
      <c r="C33" s="150"/>
      <c r="D33" s="150" t="s">
        <v>173</v>
      </c>
      <c r="E33" s="150" t="s">
        <v>223</v>
      </c>
      <c r="F33" s="150" t="s">
        <v>344</v>
      </c>
      <c r="G33" s="150"/>
      <c r="H33" s="151">
        <v>30</v>
      </c>
      <c r="I33" s="145"/>
      <c r="J33" s="146"/>
      <c r="K33" s="144"/>
      <c r="L33" s="144"/>
    </row>
    <row r="34" spans="1:12" ht="44.25" customHeight="1" x14ac:dyDescent="0.25">
      <c r="A34" s="144" t="s">
        <v>121</v>
      </c>
      <c r="B34" s="217" t="s">
        <v>345</v>
      </c>
      <c r="C34" s="150"/>
      <c r="D34" s="150" t="s">
        <v>173</v>
      </c>
      <c r="E34" s="150" t="s">
        <v>223</v>
      </c>
      <c r="F34" s="150" t="s">
        <v>407</v>
      </c>
      <c r="G34" s="150"/>
      <c r="H34" s="151">
        <v>15</v>
      </c>
      <c r="I34" s="145"/>
      <c r="J34" s="146"/>
      <c r="K34" s="144"/>
      <c r="L34" s="144"/>
    </row>
    <row r="35" spans="1:12" ht="66" x14ac:dyDescent="0.25">
      <c r="A35" s="144" t="s">
        <v>125</v>
      </c>
      <c r="B35" s="217" t="s">
        <v>347</v>
      </c>
      <c r="C35" s="150"/>
      <c r="D35" s="150" t="s">
        <v>173</v>
      </c>
      <c r="E35" s="150" t="s">
        <v>223</v>
      </c>
      <c r="F35" s="150" t="s">
        <v>525</v>
      </c>
      <c r="G35" s="150"/>
      <c r="H35" s="151">
        <v>15</v>
      </c>
      <c r="I35" s="145"/>
      <c r="J35" s="146"/>
      <c r="K35" s="144"/>
      <c r="L35" s="144"/>
    </row>
    <row r="36" spans="1:12" ht="66" x14ac:dyDescent="0.25">
      <c r="A36" s="144" t="s">
        <v>277</v>
      </c>
      <c r="B36" s="217" t="s">
        <v>348</v>
      </c>
      <c r="C36" s="150"/>
      <c r="D36" s="150" t="s">
        <v>173</v>
      </c>
      <c r="E36" s="150" t="s">
        <v>223</v>
      </c>
      <c r="F36" s="150" t="s">
        <v>525</v>
      </c>
      <c r="G36" s="150"/>
      <c r="H36" s="151">
        <v>15</v>
      </c>
      <c r="I36" s="145"/>
      <c r="J36" s="146"/>
      <c r="K36" s="144"/>
      <c r="L36" s="144"/>
    </row>
    <row r="37" spans="1:12" ht="81" x14ac:dyDescent="0.25">
      <c r="A37" s="144" t="s">
        <v>281</v>
      </c>
      <c r="B37" s="219" t="s">
        <v>408</v>
      </c>
      <c r="C37" s="150"/>
      <c r="D37" s="150" t="s">
        <v>173</v>
      </c>
      <c r="E37" s="150" t="s">
        <v>223</v>
      </c>
      <c r="F37" s="150" t="s">
        <v>409</v>
      </c>
      <c r="G37" s="150"/>
      <c r="H37" s="151">
        <v>90</v>
      </c>
      <c r="I37" s="145"/>
      <c r="J37" s="146"/>
      <c r="K37" s="144"/>
      <c r="L37" s="144"/>
    </row>
    <row r="38" spans="1:12" ht="101.25" x14ac:dyDescent="0.25">
      <c r="A38" s="144" t="s">
        <v>284</v>
      </c>
      <c r="B38" s="219" t="s">
        <v>410</v>
      </c>
      <c r="C38" s="150"/>
      <c r="D38" s="150" t="s">
        <v>411</v>
      </c>
      <c r="E38" s="144" t="s">
        <v>520</v>
      </c>
      <c r="F38" s="150" t="s">
        <v>409</v>
      </c>
      <c r="G38" s="150" t="s">
        <v>99</v>
      </c>
      <c r="H38" s="151">
        <v>45</v>
      </c>
      <c r="I38" s="145"/>
      <c r="J38" s="146"/>
      <c r="K38" s="144" t="s">
        <v>412</v>
      </c>
      <c r="L38" s="144"/>
    </row>
    <row r="39" spans="1:12" ht="81" x14ac:dyDescent="0.25">
      <c r="A39" s="144" t="s">
        <v>288</v>
      </c>
      <c r="B39" s="217" t="s">
        <v>413</v>
      </c>
      <c r="C39" s="150"/>
      <c r="D39" s="150" t="s">
        <v>173</v>
      </c>
      <c r="E39" s="150" t="s">
        <v>414</v>
      </c>
      <c r="F39" s="150" t="s">
        <v>520</v>
      </c>
      <c r="G39" s="150"/>
      <c r="H39" s="151">
        <v>35</v>
      </c>
      <c r="I39" s="145"/>
      <c r="J39" s="146"/>
      <c r="K39" s="144"/>
      <c r="L39" s="144"/>
    </row>
    <row r="40" spans="1:12" ht="47.25" customHeight="1" x14ac:dyDescent="0.25">
      <c r="A40" s="142" t="s">
        <v>415</v>
      </c>
      <c r="B40" s="335" t="s">
        <v>416</v>
      </c>
      <c r="C40" s="336"/>
      <c r="D40" s="336"/>
      <c r="E40" s="336"/>
      <c r="F40" s="336"/>
      <c r="G40" s="336"/>
      <c r="H40" s="336"/>
      <c r="I40" s="336"/>
      <c r="J40" s="336"/>
      <c r="K40" s="336"/>
      <c r="L40" s="337"/>
    </row>
    <row r="41" spans="1:12" ht="56.25" customHeight="1" x14ac:dyDescent="0.25">
      <c r="A41" s="142">
        <v>1</v>
      </c>
      <c r="B41" s="331" t="s">
        <v>350</v>
      </c>
      <c r="C41" s="332"/>
      <c r="D41" s="332"/>
      <c r="E41" s="332"/>
      <c r="F41" s="333"/>
      <c r="G41" s="150"/>
      <c r="H41" s="151">
        <v>180</v>
      </c>
      <c r="I41" s="145">
        <f>+J32+1</f>
        <v>46433</v>
      </c>
      <c r="J41" s="146">
        <f t="shared" ref="J41:J42" si="8">IFERROR(DATE(YEAR(I41),MONTH(I41),DAY(I41))+H41," ")</f>
        <v>46613</v>
      </c>
      <c r="K41" s="144"/>
      <c r="L41" s="144"/>
    </row>
    <row r="42" spans="1:12" ht="37.5" customHeight="1" x14ac:dyDescent="0.25">
      <c r="A42" s="142">
        <v>2</v>
      </c>
      <c r="B42" s="331" t="s">
        <v>352</v>
      </c>
      <c r="C42" s="332"/>
      <c r="D42" s="332"/>
      <c r="E42" s="332"/>
      <c r="F42" s="333"/>
      <c r="G42" s="150"/>
      <c r="H42" s="151">
        <v>30</v>
      </c>
      <c r="I42" s="145">
        <f>+J41+1</f>
        <v>46614</v>
      </c>
      <c r="J42" s="146">
        <f t="shared" si="8"/>
        <v>46644</v>
      </c>
      <c r="K42" s="144"/>
      <c r="L42" s="144"/>
    </row>
    <row r="43" spans="1:12" ht="82.5" x14ac:dyDescent="0.25">
      <c r="A43" s="144" t="s">
        <v>117</v>
      </c>
      <c r="B43" s="217" t="s">
        <v>353</v>
      </c>
      <c r="C43" s="150"/>
      <c r="D43" s="150" t="s">
        <v>173</v>
      </c>
      <c r="E43" s="150" t="s">
        <v>224</v>
      </c>
      <c r="F43" s="150" t="s">
        <v>526</v>
      </c>
      <c r="G43" s="150"/>
      <c r="H43" s="151"/>
      <c r="I43" s="145"/>
      <c r="J43" s="146"/>
      <c r="K43" s="144"/>
      <c r="L43" s="144"/>
    </row>
    <row r="44" spans="1:12" ht="66" x14ac:dyDescent="0.25">
      <c r="A44" s="144" t="s">
        <v>121</v>
      </c>
      <c r="B44" s="217" t="s">
        <v>354</v>
      </c>
      <c r="C44" s="150"/>
      <c r="D44" s="150" t="s">
        <v>173</v>
      </c>
      <c r="E44" s="150" t="s">
        <v>355</v>
      </c>
      <c r="F44" s="150" t="s">
        <v>527</v>
      </c>
      <c r="G44" s="150"/>
      <c r="H44" s="151"/>
      <c r="I44" s="145"/>
      <c r="J44" s="146"/>
      <c r="K44" s="144"/>
      <c r="L44" s="144"/>
    </row>
    <row r="45" spans="1:12" ht="66" x14ac:dyDescent="0.25">
      <c r="A45" s="144" t="s">
        <v>125</v>
      </c>
      <c r="B45" s="217" t="s">
        <v>356</v>
      </c>
      <c r="C45" s="150"/>
      <c r="D45" s="150" t="s">
        <v>173</v>
      </c>
      <c r="E45" s="150" t="s">
        <v>355</v>
      </c>
      <c r="F45" s="150" t="s">
        <v>527</v>
      </c>
      <c r="G45" s="150"/>
      <c r="H45" s="151"/>
      <c r="I45" s="145"/>
      <c r="J45" s="146"/>
      <c r="K45" s="144"/>
      <c r="L45" s="144"/>
    </row>
    <row r="46" spans="1:12" ht="66" x14ac:dyDescent="0.25">
      <c r="A46" s="144" t="s">
        <v>277</v>
      </c>
      <c r="B46" s="217" t="s">
        <v>357</v>
      </c>
      <c r="C46" s="150"/>
      <c r="D46" s="150" t="s">
        <v>173</v>
      </c>
      <c r="E46" s="150" t="s">
        <v>358</v>
      </c>
      <c r="F46" s="150" t="s">
        <v>527</v>
      </c>
      <c r="G46" s="150"/>
      <c r="H46" s="151"/>
      <c r="I46" s="145"/>
      <c r="J46" s="146"/>
      <c r="K46" s="144"/>
      <c r="L46" s="144"/>
    </row>
    <row r="47" spans="1:12" ht="66" x14ac:dyDescent="0.25">
      <c r="A47" s="144" t="s">
        <v>281</v>
      </c>
      <c r="B47" s="217" t="s">
        <v>359</v>
      </c>
      <c r="C47" s="150"/>
      <c r="D47" s="150" t="s">
        <v>173</v>
      </c>
      <c r="E47" s="150" t="s">
        <v>414</v>
      </c>
      <c r="F47" s="150" t="s">
        <v>527</v>
      </c>
      <c r="G47" s="150"/>
      <c r="H47" s="151"/>
      <c r="I47" s="145"/>
      <c r="J47" s="146"/>
      <c r="K47" s="144"/>
      <c r="L47" s="144"/>
    </row>
    <row r="48" spans="1:12" ht="66" x14ac:dyDescent="0.25">
      <c r="A48" s="144" t="s">
        <v>284</v>
      </c>
      <c r="B48" s="217" t="s">
        <v>361</v>
      </c>
      <c r="C48" s="150"/>
      <c r="D48" s="150" t="s">
        <v>173</v>
      </c>
      <c r="E48" s="150" t="s">
        <v>414</v>
      </c>
      <c r="F48" s="150" t="s">
        <v>527</v>
      </c>
      <c r="G48" s="150"/>
      <c r="H48" s="151"/>
      <c r="I48" s="145"/>
      <c r="J48" s="146"/>
      <c r="K48" s="144"/>
      <c r="L48" s="144"/>
    </row>
    <row r="49" spans="1:12" ht="81" x14ac:dyDescent="0.25">
      <c r="A49" s="144" t="s">
        <v>288</v>
      </c>
      <c r="B49" s="217" t="s">
        <v>364</v>
      </c>
      <c r="C49" s="156"/>
      <c r="D49" s="150" t="s">
        <v>173</v>
      </c>
      <c r="E49" s="150" t="s">
        <v>528</v>
      </c>
      <c r="F49" s="150"/>
      <c r="G49" s="150"/>
      <c r="H49" s="151"/>
      <c r="I49" s="145"/>
      <c r="J49" s="146"/>
      <c r="K49" s="157"/>
      <c r="L49" s="157"/>
    </row>
    <row r="50" spans="1:12" ht="60.75" x14ac:dyDescent="0.25">
      <c r="A50" s="144" t="s">
        <v>301</v>
      </c>
      <c r="B50" s="217" t="s">
        <v>365</v>
      </c>
      <c r="C50" s="156"/>
      <c r="D50" s="150" t="s">
        <v>366</v>
      </c>
      <c r="E50" s="150"/>
      <c r="F50" s="144"/>
      <c r="G50" s="144" t="s">
        <v>99</v>
      </c>
      <c r="H50" s="151"/>
      <c r="I50" s="145"/>
      <c r="J50" s="146"/>
      <c r="K50" s="157"/>
      <c r="L50" s="157"/>
    </row>
    <row r="51" spans="1:12" ht="66.75" customHeight="1" x14ac:dyDescent="0.25">
      <c r="A51" s="144" t="s">
        <v>417</v>
      </c>
      <c r="B51" s="217" t="s">
        <v>367</v>
      </c>
      <c r="C51" s="156"/>
      <c r="D51" s="144" t="s">
        <v>99</v>
      </c>
      <c r="E51" s="150"/>
      <c r="F51" s="144"/>
      <c r="G51" s="150"/>
      <c r="H51" s="151"/>
      <c r="I51" s="145"/>
      <c r="J51" s="146"/>
      <c r="K51" s="157"/>
      <c r="L51" s="157"/>
    </row>
  </sheetData>
  <mergeCells count="22">
    <mergeCell ref="A1:L1"/>
    <mergeCell ref="B24:L24"/>
    <mergeCell ref="B25:F25"/>
    <mergeCell ref="B40:L40"/>
    <mergeCell ref="B41:F41"/>
    <mergeCell ref="B7:L7"/>
    <mergeCell ref="B42:F42"/>
    <mergeCell ref="B15:L15"/>
    <mergeCell ref="A2:L2"/>
    <mergeCell ref="O2:X6"/>
    <mergeCell ref="A3:L3"/>
    <mergeCell ref="A4:K4"/>
    <mergeCell ref="A5:A6"/>
    <mergeCell ref="B5:B6"/>
    <mergeCell ref="C5:C6"/>
    <mergeCell ref="D5:F5"/>
    <mergeCell ref="G5:G6"/>
    <mergeCell ref="H5:H6"/>
    <mergeCell ref="I5:I6"/>
    <mergeCell ref="J5:J6"/>
    <mergeCell ref="K5:K6"/>
    <mergeCell ref="L5:L6"/>
  </mergeCells>
  <conditionalFormatting sqref="B26:B31">
    <cfRule type="duplicateValues" dxfId="33" priority="2"/>
  </conditionalFormatting>
  <conditionalFormatting sqref="B49:C51">
    <cfRule type="duplicateValues" dxfId="32" priority="1"/>
  </conditionalFormatting>
  <printOptions horizontalCentered="1"/>
  <pageMargins left="0" right="0" top="0.11811023622047245" bottom="0.11811023622047245" header="0.11811023622047245" footer="0.11811023622047245"/>
  <pageSetup paperSize="9" scale="65" orientation="landscape" r:id="rId1"/>
  <headerFooter differentFirst="1">
    <oddFooter>&amp;CQuy trình thực hiện lựa chọn nhà đầu tư theo NĐ32&amp;R&amp;P</oddFooter>
  </headerFooter>
  <rowBreaks count="4" manualBreakCount="4">
    <brk id="10" max="11" man="1"/>
    <brk id="12" max="16383" man="1"/>
    <brk id="17" max="16383" man="1"/>
    <brk id="3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zoomScale="70" zoomScaleNormal="70" zoomScaleSheetLayoutView="40" workbookViewId="0">
      <pane xSplit="12" ySplit="6" topLeftCell="M7" activePane="bottomRight" state="frozen"/>
      <selection activeCell="K44" sqref="K44"/>
      <selection pane="topRight" activeCell="K44" sqref="K44"/>
      <selection pane="bottomLeft" activeCell="K44" sqref="K44"/>
      <selection pane="bottomRight" activeCell="K44" sqref="K44"/>
    </sheetView>
  </sheetViews>
  <sheetFormatPr defaultColWidth="9" defaultRowHeight="20.25" x14ac:dyDescent="0.3"/>
  <cols>
    <col min="1" max="1" width="10.85546875" style="16" customWidth="1"/>
    <col min="2" max="2" width="35.5703125" style="189" customWidth="1"/>
    <col min="3" max="3" width="14.140625" style="70" customWidth="1"/>
    <col min="4" max="4" width="9.5703125" style="70" customWidth="1"/>
    <col min="5" max="5" width="11.85546875" style="70" customWidth="1"/>
    <col min="6" max="6" width="9.85546875" style="70" customWidth="1"/>
    <col min="7" max="7" width="9" style="70" customWidth="1"/>
    <col min="8" max="8" width="9" style="140" customWidth="1"/>
    <col min="9" max="9" width="14.28515625" style="141" customWidth="1"/>
    <col min="10" max="10" width="14.42578125" style="70" customWidth="1"/>
    <col min="11" max="11" width="51.140625" style="16" customWidth="1"/>
    <col min="12" max="12" width="31" style="16" customWidth="1"/>
    <col min="13" max="14" width="9" style="70"/>
    <col min="15" max="26" width="0" style="70" hidden="1" customWidth="1"/>
    <col min="27" max="16384" width="9" style="70"/>
  </cols>
  <sheetData>
    <row r="1" spans="1:24" s="27" customFormat="1" ht="19.5" customHeight="1" x14ac:dyDescent="0.3">
      <c r="A1" s="263" t="s">
        <v>482</v>
      </c>
      <c r="B1" s="263"/>
      <c r="C1" s="263"/>
      <c r="D1" s="263"/>
      <c r="E1" s="263"/>
      <c r="F1" s="263"/>
      <c r="G1" s="263"/>
      <c r="H1" s="263"/>
      <c r="I1" s="263"/>
      <c r="J1" s="263"/>
      <c r="K1" s="263"/>
    </row>
    <row r="2" spans="1:24" ht="28.5" customHeight="1" x14ac:dyDescent="0.25">
      <c r="A2" s="300" t="s">
        <v>379</v>
      </c>
      <c r="B2" s="300"/>
      <c r="C2" s="300"/>
      <c r="D2" s="300"/>
      <c r="E2" s="300"/>
      <c r="F2" s="300"/>
      <c r="G2" s="300"/>
      <c r="H2" s="300"/>
      <c r="I2" s="300"/>
      <c r="J2" s="300"/>
      <c r="K2" s="300"/>
      <c r="L2" s="300"/>
      <c r="O2" s="317" t="s">
        <v>380</v>
      </c>
      <c r="P2" s="317"/>
      <c r="Q2" s="317"/>
      <c r="R2" s="317"/>
      <c r="S2" s="317"/>
      <c r="T2" s="317"/>
      <c r="U2" s="317"/>
      <c r="V2" s="317"/>
      <c r="W2" s="317"/>
      <c r="X2" s="317"/>
    </row>
    <row r="3" spans="1:24" ht="65.25" customHeight="1" x14ac:dyDescent="0.3">
      <c r="A3" s="301" t="s">
        <v>418</v>
      </c>
      <c r="B3" s="301"/>
      <c r="C3" s="301"/>
      <c r="D3" s="301"/>
      <c r="E3" s="301"/>
      <c r="F3" s="301"/>
      <c r="G3" s="301"/>
      <c r="H3" s="301"/>
      <c r="I3" s="301"/>
      <c r="J3" s="301"/>
      <c r="K3" s="301"/>
      <c r="L3" s="301"/>
      <c r="O3" s="317"/>
      <c r="P3" s="317"/>
      <c r="Q3" s="317"/>
      <c r="R3" s="317"/>
      <c r="S3" s="317"/>
      <c r="T3" s="317"/>
      <c r="U3" s="317"/>
      <c r="V3" s="317"/>
      <c r="W3" s="317"/>
      <c r="X3" s="317"/>
    </row>
    <row r="4" spans="1:24" ht="18.95" customHeight="1" x14ac:dyDescent="0.25">
      <c r="A4" s="266"/>
      <c r="B4" s="266"/>
      <c r="C4" s="266"/>
      <c r="D4" s="266"/>
      <c r="E4" s="266"/>
      <c r="F4" s="266"/>
      <c r="G4" s="266"/>
      <c r="H4" s="266"/>
      <c r="I4" s="266"/>
      <c r="J4" s="266"/>
      <c r="K4" s="266"/>
      <c r="L4" s="70"/>
      <c r="O4" s="317"/>
      <c r="P4" s="317"/>
      <c r="Q4" s="317"/>
      <c r="R4" s="317"/>
      <c r="S4" s="317"/>
      <c r="T4" s="317"/>
      <c r="U4" s="317"/>
      <c r="V4" s="317"/>
      <c r="W4" s="317"/>
      <c r="X4" s="317"/>
    </row>
    <row r="5" spans="1:24" ht="23.45" customHeight="1" x14ac:dyDescent="0.25">
      <c r="A5" s="295" t="s">
        <v>2</v>
      </c>
      <c r="B5" s="267" t="s">
        <v>80</v>
      </c>
      <c r="C5" s="295" t="s">
        <v>81</v>
      </c>
      <c r="D5" s="287" t="s">
        <v>82</v>
      </c>
      <c r="E5" s="288"/>
      <c r="F5" s="289"/>
      <c r="G5" s="295" t="s">
        <v>83</v>
      </c>
      <c r="H5" s="295" t="s">
        <v>381</v>
      </c>
      <c r="I5" s="334" t="s">
        <v>89</v>
      </c>
      <c r="J5" s="295" t="s">
        <v>90</v>
      </c>
      <c r="K5" s="295" t="s">
        <v>11</v>
      </c>
      <c r="L5" s="295" t="s">
        <v>14</v>
      </c>
      <c r="O5" s="317"/>
      <c r="P5" s="317"/>
      <c r="Q5" s="317"/>
      <c r="R5" s="317"/>
      <c r="S5" s="317"/>
      <c r="T5" s="317"/>
      <c r="U5" s="317"/>
      <c r="V5" s="317"/>
      <c r="W5" s="317"/>
      <c r="X5" s="317"/>
    </row>
    <row r="6" spans="1:24" ht="39.75" customHeight="1" x14ac:dyDescent="0.25">
      <c r="A6" s="295"/>
      <c r="B6" s="267"/>
      <c r="C6" s="295"/>
      <c r="D6" s="71" t="s">
        <v>86</v>
      </c>
      <c r="E6" s="71" t="s">
        <v>87</v>
      </c>
      <c r="F6" s="72" t="s">
        <v>88</v>
      </c>
      <c r="G6" s="295"/>
      <c r="H6" s="295"/>
      <c r="I6" s="334"/>
      <c r="J6" s="295"/>
      <c r="K6" s="295"/>
      <c r="L6" s="295"/>
      <c r="O6" s="317"/>
      <c r="P6" s="317"/>
      <c r="Q6" s="317"/>
      <c r="R6" s="317"/>
      <c r="S6" s="317"/>
      <c r="T6" s="317"/>
      <c r="U6" s="317"/>
      <c r="V6" s="317"/>
      <c r="W6" s="317"/>
      <c r="X6" s="317"/>
    </row>
    <row r="7" spans="1:24" ht="33" customHeight="1" x14ac:dyDescent="0.25">
      <c r="A7" s="142" t="s">
        <v>382</v>
      </c>
      <c r="B7" s="318" t="s">
        <v>383</v>
      </c>
      <c r="C7" s="319"/>
      <c r="D7" s="319"/>
      <c r="E7" s="319"/>
      <c r="F7" s="319"/>
      <c r="G7" s="319"/>
      <c r="H7" s="319"/>
      <c r="I7" s="319"/>
      <c r="J7" s="319"/>
      <c r="K7" s="319"/>
      <c r="L7" s="320"/>
    </row>
    <row r="8" spans="1:24" ht="60.75" x14ac:dyDescent="0.25">
      <c r="A8" s="12">
        <v>1</v>
      </c>
      <c r="B8" s="190" t="s">
        <v>384</v>
      </c>
      <c r="C8" s="142"/>
      <c r="D8" s="144" t="s">
        <v>173</v>
      </c>
      <c r="E8" s="142"/>
      <c r="F8" s="142"/>
      <c r="G8" s="142"/>
      <c r="H8" s="228">
        <v>4.5</v>
      </c>
      <c r="I8" s="145">
        <v>45762</v>
      </c>
      <c r="J8" s="146">
        <f t="shared" ref="J8:J14" si="0">IFERROR(DATE(YEAR(I8),MONTH(I8),DAY(I8))+H8," ")</f>
        <v>45766.5</v>
      </c>
      <c r="K8" s="147"/>
      <c r="L8" s="142"/>
    </row>
    <row r="9" spans="1:24" ht="181.5" x14ac:dyDescent="0.25">
      <c r="A9" s="144">
        <f>+A8+1</f>
        <v>2</v>
      </c>
      <c r="B9" s="190" t="s">
        <v>385</v>
      </c>
      <c r="C9" s="142"/>
      <c r="D9" s="144" t="s">
        <v>531</v>
      </c>
      <c r="E9" s="144"/>
      <c r="F9" s="144"/>
      <c r="G9" s="144"/>
      <c r="H9" s="142">
        <v>15</v>
      </c>
      <c r="I9" s="145">
        <f t="shared" ref="I9:I14" si="1">+J8+1</f>
        <v>45767.5</v>
      </c>
      <c r="J9" s="146">
        <f t="shared" si="0"/>
        <v>45782</v>
      </c>
      <c r="K9" s="147" t="s">
        <v>386</v>
      </c>
      <c r="L9" s="142"/>
    </row>
    <row r="10" spans="1:24" ht="297" x14ac:dyDescent="0.25">
      <c r="A10" s="144">
        <f t="shared" ref="A10:A14" si="2">+A9+1</f>
        <v>3</v>
      </c>
      <c r="B10" s="190" t="s">
        <v>387</v>
      </c>
      <c r="C10" s="142"/>
      <c r="D10" s="144" t="s">
        <v>531</v>
      </c>
      <c r="E10" s="144"/>
      <c r="F10" s="144"/>
      <c r="G10" s="144" t="s">
        <v>21</v>
      </c>
      <c r="H10" s="142">
        <v>5.5</v>
      </c>
      <c r="I10" s="145">
        <f t="shared" si="1"/>
        <v>45783</v>
      </c>
      <c r="J10" s="146">
        <f t="shared" si="0"/>
        <v>45788.5</v>
      </c>
      <c r="K10" s="184" t="s">
        <v>445</v>
      </c>
      <c r="L10" s="148" t="s">
        <v>388</v>
      </c>
    </row>
    <row r="11" spans="1:24" ht="366" customHeight="1" x14ac:dyDescent="0.25">
      <c r="A11" s="144">
        <f t="shared" si="2"/>
        <v>4</v>
      </c>
      <c r="B11" s="190" t="s">
        <v>389</v>
      </c>
      <c r="C11" s="142"/>
      <c r="D11" s="144" t="s">
        <v>21</v>
      </c>
      <c r="E11" s="144" t="s">
        <v>390</v>
      </c>
      <c r="F11" s="144"/>
      <c r="G11" s="144" t="s">
        <v>99</v>
      </c>
      <c r="H11" s="142">
        <v>10</v>
      </c>
      <c r="I11" s="145">
        <f t="shared" si="1"/>
        <v>45789.5</v>
      </c>
      <c r="J11" s="146">
        <f>IFERROR(DATE(YEAR(I11),MONTH(I11),DAY(I11))+H11," ")</f>
        <v>45799</v>
      </c>
      <c r="K11" s="147" t="s">
        <v>391</v>
      </c>
      <c r="L11" s="144" t="s">
        <v>392</v>
      </c>
    </row>
    <row r="12" spans="1:24" ht="323.25" customHeight="1" x14ac:dyDescent="0.25">
      <c r="A12" s="144">
        <f t="shared" si="2"/>
        <v>5</v>
      </c>
      <c r="B12" s="190" t="s">
        <v>393</v>
      </c>
      <c r="C12" s="142"/>
      <c r="D12" s="144" t="s">
        <v>21</v>
      </c>
      <c r="E12" s="144" t="s">
        <v>531</v>
      </c>
      <c r="F12" s="144"/>
      <c r="G12" s="144" t="s">
        <v>99</v>
      </c>
      <c r="H12" s="142">
        <v>15</v>
      </c>
      <c r="I12" s="145">
        <f t="shared" si="1"/>
        <v>45800</v>
      </c>
      <c r="J12" s="146">
        <f t="shared" si="0"/>
        <v>45815</v>
      </c>
      <c r="K12" s="184" t="s">
        <v>446</v>
      </c>
      <c r="L12" s="144"/>
    </row>
    <row r="13" spans="1:24" ht="330" x14ac:dyDescent="0.25">
      <c r="A13" s="144">
        <f t="shared" si="2"/>
        <v>6</v>
      </c>
      <c r="B13" s="190" t="s">
        <v>395</v>
      </c>
      <c r="C13" s="142"/>
      <c r="D13" s="144" t="s">
        <v>396</v>
      </c>
      <c r="E13" s="144"/>
      <c r="F13" s="144"/>
      <c r="G13" s="144"/>
      <c r="H13" s="142">
        <v>7</v>
      </c>
      <c r="I13" s="145">
        <f t="shared" si="1"/>
        <v>45816</v>
      </c>
      <c r="J13" s="146">
        <f t="shared" si="0"/>
        <v>45823</v>
      </c>
      <c r="K13" s="147" t="s">
        <v>397</v>
      </c>
      <c r="L13" s="144"/>
    </row>
    <row r="14" spans="1:24" ht="165" x14ac:dyDescent="0.25">
      <c r="A14" s="144">
        <f t="shared" si="2"/>
        <v>7</v>
      </c>
      <c r="B14" s="190" t="s">
        <v>398</v>
      </c>
      <c r="C14" s="142"/>
      <c r="D14" s="144" t="s">
        <v>532</v>
      </c>
      <c r="E14" s="144"/>
      <c r="F14" s="144"/>
      <c r="G14" s="144"/>
      <c r="H14" s="142">
        <v>0</v>
      </c>
      <c r="I14" s="145">
        <f t="shared" si="1"/>
        <v>45824</v>
      </c>
      <c r="J14" s="146">
        <f t="shared" si="0"/>
        <v>45824</v>
      </c>
      <c r="K14" s="147" t="s">
        <v>399</v>
      </c>
      <c r="L14" s="144"/>
    </row>
    <row r="15" spans="1:24" ht="33.75" customHeight="1" x14ac:dyDescent="0.25">
      <c r="A15" s="142" t="s">
        <v>400</v>
      </c>
      <c r="B15" s="328" t="s">
        <v>401</v>
      </c>
      <c r="C15" s="329"/>
      <c r="D15" s="329"/>
      <c r="E15" s="329"/>
      <c r="F15" s="329"/>
      <c r="G15" s="329"/>
      <c r="H15" s="329"/>
      <c r="I15" s="329"/>
      <c r="J15" s="329"/>
      <c r="K15" s="329"/>
      <c r="L15" s="330"/>
    </row>
    <row r="16" spans="1:24" ht="70.5" customHeight="1" x14ac:dyDescent="0.25">
      <c r="A16" s="144">
        <v>1</v>
      </c>
      <c r="B16" s="217" t="s">
        <v>222</v>
      </c>
      <c r="C16" s="150"/>
      <c r="D16" s="150" t="s">
        <v>173</v>
      </c>
      <c r="E16" s="150" t="s">
        <v>223</v>
      </c>
      <c r="F16" s="150" t="s">
        <v>224</v>
      </c>
      <c r="G16" s="144" t="s">
        <v>531</v>
      </c>
      <c r="H16" s="151">
        <v>15</v>
      </c>
      <c r="I16" s="145">
        <f>+J14+1</f>
        <v>45825</v>
      </c>
      <c r="J16" s="146">
        <f t="shared" ref="J16:J23" si="3">IFERROR(DATE(YEAR(I16),MONTH(I16),DAY(I16))+H16," ")</f>
        <v>45840</v>
      </c>
      <c r="K16" s="144"/>
      <c r="L16" s="144"/>
    </row>
    <row r="17" spans="1:12" ht="90.75" customHeight="1" x14ac:dyDescent="0.25">
      <c r="A17" s="144">
        <f>+A16+1</f>
        <v>2</v>
      </c>
      <c r="B17" s="217" t="s">
        <v>225</v>
      </c>
      <c r="C17" s="150"/>
      <c r="D17" s="150" t="s">
        <v>533</v>
      </c>
      <c r="E17" s="150" t="s">
        <v>173</v>
      </c>
      <c r="F17" s="150" t="s">
        <v>223</v>
      </c>
      <c r="G17" s="150"/>
      <c r="H17" s="151">
        <v>15</v>
      </c>
      <c r="I17" s="145">
        <f t="shared" ref="I17:I23" si="4">+J16+1</f>
        <v>45841</v>
      </c>
      <c r="J17" s="146">
        <f t="shared" si="3"/>
        <v>45856</v>
      </c>
      <c r="K17" s="144"/>
      <c r="L17" s="144"/>
    </row>
    <row r="18" spans="1:12" ht="90.75" customHeight="1" x14ac:dyDescent="0.25">
      <c r="A18" s="144">
        <f t="shared" ref="A18:A23" si="5">+A17+1</f>
        <v>3</v>
      </c>
      <c r="B18" s="217" t="s">
        <v>402</v>
      </c>
      <c r="C18" s="150"/>
      <c r="D18" s="150" t="s">
        <v>531</v>
      </c>
      <c r="E18" s="150" t="s">
        <v>173</v>
      </c>
      <c r="F18" s="150" t="s">
        <v>223</v>
      </c>
      <c r="G18" s="144" t="s">
        <v>531</v>
      </c>
      <c r="H18" s="151">
        <v>15</v>
      </c>
      <c r="I18" s="145">
        <f t="shared" si="4"/>
        <v>45857</v>
      </c>
      <c r="J18" s="146">
        <f t="shared" si="3"/>
        <v>45872</v>
      </c>
      <c r="K18" s="144"/>
      <c r="L18" s="144"/>
    </row>
    <row r="19" spans="1:12" ht="99.75" customHeight="1" x14ac:dyDescent="0.25">
      <c r="A19" s="144">
        <f t="shared" si="5"/>
        <v>4</v>
      </c>
      <c r="B19" s="217" t="s">
        <v>227</v>
      </c>
      <c r="C19" s="150"/>
      <c r="D19" s="150" t="s">
        <v>173</v>
      </c>
      <c r="E19" s="152" t="s">
        <v>173</v>
      </c>
      <c r="F19" s="152" t="s">
        <v>223</v>
      </c>
      <c r="G19" s="144" t="s">
        <v>531</v>
      </c>
      <c r="H19" s="151">
        <v>15</v>
      </c>
      <c r="I19" s="145">
        <f t="shared" si="4"/>
        <v>45873</v>
      </c>
      <c r="J19" s="146">
        <f t="shared" si="3"/>
        <v>45888</v>
      </c>
      <c r="K19" s="144"/>
      <c r="L19" s="144"/>
    </row>
    <row r="20" spans="1:12" ht="49.5" x14ac:dyDescent="0.25">
      <c r="A20" s="144">
        <f t="shared" si="5"/>
        <v>5</v>
      </c>
      <c r="B20" s="217" t="s">
        <v>228</v>
      </c>
      <c r="C20" s="150"/>
      <c r="D20" s="150" t="s">
        <v>403</v>
      </c>
      <c r="E20" s="150" t="s">
        <v>223</v>
      </c>
      <c r="F20" s="150" t="s">
        <v>531</v>
      </c>
      <c r="G20" s="150"/>
      <c r="H20" s="151">
        <v>90</v>
      </c>
      <c r="I20" s="145">
        <f t="shared" si="4"/>
        <v>45889</v>
      </c>
      <c r="J20" s="146">
        <f t="shared" si="3"/>
        <v>45979</v>
      </c>
      <c r="K20" s="144"/>
      <c r="L20" s="144"/>
    </row>
    <row r="21" spans="1:12" ht="99" x14ac:dyDescent="0.25">
      <c r="A21" s="144">
        <f t="shared" si="5"/>
        <v>6</v>
      </c>
      <c r="B21" s="217" t="s">
        <v>229</v>
      </c>
      <c r="C21" s="150"/>
      <c r="D21" s="150" t="s">
        <v>534</v>
      </c>
      <c r="E21" s="150" t="s">
        <v>173</v>
      </c>
      <c r="F21" s="150" t="s">
        <v>223</v>
      </c>
      <c r="G21" s="150"/>
      <c r="H21" s="151">
        <v>30</v>
      </c>
      <c r="I21" s="145">
        <f t="shared" si="4"/>
        <v>45980</v>
      </c>
      <c r="J21" s="146">
        <f t="shared" si="3"/>
        <v>46010</v>
      </c>
      <c r="K21" s="144"/>
      <c r="L21" s="144"/>
    </row>
    <row r="22" spans="1:12" ht="99" x14ac:dyDescent="0.25">
      <c r="A22" s="144">
        <f t="shared" si="5"/>
        <v>7</v>
      </c>
      <c r="B22" s="217" t="s">
        <v>230</v>
      </c>
      <c r="C22" s="150"/>
      <c r="D22" s="150" t="s">
        <v>534</v>
      </c>
      <c r="E22" s="150" t="s">
        <v>173</v>
      </c>
      <c r="F22" s="150" t="s">
        <v>223</v>
      </c>
      <c r="G22" s="144" t="s">
        <v>531</v>
      </c>
      <c r="H22" s="151">
        <v>30</v>
      </c>
      <c r="I22" s="145">
        <f t="shared" si="4"/>
        <v>46011</v>
      </c>
      <c r="J22" s="146">
        <f t="shared" si="3"/>
        <v>46041</v>
      </c>
      <c r="K22" s="144"/>
      <c r="L22" s="144"/>
    </row>
    <row r="23" spans="1:12" ht="99" x14ac:dyDescent="0.25">
      <c r="A23" s="144">
        <f t="shared" si="5"/>
        <v>8</v>
      </c>
      <c r="B23" s="217" t="s">
        <v>231</v>
      </c>
      <c r="C23" s="150"/>
      <c r="D23" s="150" t="s">
        <v>534</v>
      </c>
      <c r="E23" s="150" t="s">
        <v>173</v>
      </c>
      <c r="F23" s="150" t="s">
        <v>223</v>
      </c>
      <c r="G23" s="150"/>
      <c r="H23" s="151">
        <v>1</v>
      </c>
      <c r="I23" s="145">
        <f t="shared" si="4"/>
        <v>46042</v>
      </c>
      <c r="J23" s="146">
        <f t="shared" si="3"/>
        <v>46043</v>
      </c>
      <c r="K23" s="144"/>
      <c r="L23" s="144"/>
    </row>
    <row r="24" spans="1:12" ht="30" customHeight="1" x14ac:dyDescent="0.25">
      <c r="A24" s="142" t="s">
        <v>404</v>
      </c>
      <c r="B24" s="335" t="s">
        <v>405</v>
      </c>
      <c r="C24" s="336"/>
      <c r="D24" s="336"/>
      <c r="E24" s="336"/>
      <c r="F24" s="336"/>
      <c r="G24" s="336"/>
      <c r="H24" s="336"/>
      <c r="I24" s="336"/>
      <c r="J24" s="336"/>
      <c r="K24" s="336"/>
      <c r="L24" s="337"/>
    </row>
    <row r="25" spans="1:12" ht="40.5" x14ac:dyDescent="0.25">
      <c r="A25" s="142">
        <v>1</v>
      </c>
      <c r="B25" s="218" t="s">
        <v>332</v>
      </c>
      <c r="C25" s="150"/>
      <c r="D25" s="150"/>
      <c r="E25" s="150"/>
      <c r="F25" s="150"/>
      <c r="G25" s="150"/>
      <c r="H25" s="151"/>
      <c r="I25" s="145"/>
      <c r="J25" s="146"/>
      <c r="K25" s="144"/>
      <c r="L25" s="144"/>
    </row>
    <row r="26" spans="1:12" ht="105.75" customHeight="1" x14ac:dyDescent="0.25">
      <c r="A26" s="144" t="s">
        <v>250</v>
      </c>
      <c r="B26" s="219" t="s">
        <v>333</v>
      </c>
      <c r="C26" s="150"/>
      <c r="D26" s="150" t="s">
        <v>173</v>
      </c>
      <c r="E26" s="150" t="s">
        <v>223</v>
      </c>
      <c r="F26" s="150" t="s">
        <v>531</v>
      </c>
      <c r="G26" s="150"/>
      <c r="H26" s="151">
        <f>3*30</f>
        <v>90</v>
      </c>
      <c r="I26" s="145">
        <f>+J23+1</f>
        <v>46044</v>
      </c>
      <c r="J26" s="146">
        <f>IFERROR(DATE(YEAR(I26),MONTH(I26),DAY(I26))+H26," ")</f>
        <v>46134</v>
      </c>
      <c r="K26" s="144"/>
      <c r="L26" s="144"/>
    </row>
    <row r="27" spans="1:12" ht="159" customHeight="1" x14ac:dyDescent="0.25">
      <c r="A27" s="144" t="s">
        <v>254</v>
      </c>
      <c r="B27" s="219" t="s">
        <v>334</v>
      </c>
      <c r="C27" s="150"/>
      <c r="D27" s="150" t="s">
        <v>173</v>
      </c>
      <c r="E27" s="150" t="s">
        <v>223</v>
      </c>
      <c r="F27" s="150" t="s">
        <v>535</v>
      </c>
      <c r="G27" s="150"/>
      <c r="H27" s="151">
        <v>20</v>
      </c>
      <c r="I27" s="145">
        <f>+J26+1</f>
        <v>46135</v>
      </c>
      <c r="J27" s="146">
        <f>IFERROR(DATE(YEAR(I27),MONTH(I27),DAY(I27))+H27," ")</f>
        <v>46155</v>
      </c>
      <c r="K27" s="144"/>
      <c r="L27" s="144"/>
    </row>
    <row r="28" spans="1:12" ht="40.5" x14ac:dyDescent="0.25">
      <c r="A28" s="144" t="s">
        <v>259</v>
      </c>
      <c r="B28" s="219" t="s">
        <v>335</v>
      </c>
      <c r="C28" s="150"/>
      <c r="D28" s="150" t="s">
        <v>173</v>
      </c>
      <c r="E28" s="150" t="s">
        <v>224</v>
      </c>
      <c r="F28" s="150" t="s">
        <v>223</v>
      </c>
      <c r="G28" s="150"/>
      <c r="H28" s="151">
        <v>15</v>
      </c>
      <c r="I28" s="145">
        <f t="shared" ref="I28:I32" si="6">+J27+1</f>
        <v>46156</v>
      </c>
      <c r="J28" s="146">
        <f t="shared" ref="J28:J32" si="7">IFERROR(DATE(YEAR(I28),MONTH(I28),DAY(I28))+H28," ")</f>
        <v>46171</v>
      </c>
      <c r="K28" s="144"/>
      <c r="L28" s="144"/>
    </row>
    <row r="29" spans="1:12" ht="40.5" x14ac:dyDescent="0.25">
      <c r="A29" s="144" t="s">
        <v>261</v>
      </c>
      <c r="B29" s="219" t="s">
        <v>336</v>
      </c>
      <c r="C29" s="150"/>
      <c r="D29" s="150" t="s">
        <v>173</v>
      </c>
      <c r="E29" s="150" t="s">
        <v>223</v>
      </c>
      <c r="F29" s="150" t="s">
        <v>223</v>
      </c>
      <c r="G29" s="150" t="s">
        <v>173</v>
      </c>
      <c r="H29" s="151">
        <v>7</v>
      </c>
      <c r="I29" s="145">
        <f t="shared" si="6"/>
        <v>46172</v>
      </c>
      <c r="J29" s="146">
        <f t="shared" si="7"/>
        <v>46179</v>
      </c>
      <c r="K29" s="144"/>
      <c r="L29" s="144"/>
    </row>
    <row r="30" spans="1:12" ht="60.75" x14ac:dyDescent="0.25">
      <c r="A30" s="144" t="s">
        <v>337</v>
      </c>
      <c r="B30" s="219" t="s">
        <v>338</v>
      </c>
      <c r="C30" s="150"/>
      <c r="D30" s="150" t="s">
        <v>173</v>
      </c>
      <c r="E30" s="150" t="s">
        <v>223</v>
      </c>
      <c r="F30" s="150" t="s">
        <v>224</v>
      </c>
      <c r="G30" s="150" t="s">
        <v>173</v>
      </c>
      <c r="H30" s="151">
        <v>30</v>
      </c>
      <c r="I30" s="145">
        <f t="shared" si="6"/>
        <v>46180</v>
      </c>
      <c r="J30" s="146">
        <f t="shared" si="7"/>
        <v>46210</v>
      </c>
      <c r="K30" s="144"/>
      <c r="L30" s="144"/>
    </row>
    <row r="31" spans="1:12" ht="40.5" x14ac:dyDescent="0.25">
      <c r="A31" s="144" t="s">
        <v>339</v>
      </c>
      <c r="B31" s="219" t="s">
        <v>340</v>
      </c>
      <c r="C31" s="150"/>
      <c r="D31" s="150" t="s">
        <v>173</v>
      </c>
      <c r="E31" s="150" t="s">
        <v>223</v>
      </c>
      <c r="F31" s="150" t="s">
        <v>224</v>
      </c>
      <c r="G31" s="150" t="s">
        <v>173</v>
      </c>
      <c r="H31" s="151">
        <v>20</v>
      </c>
      <c r="I31" s="145">
        <f t="shared" si="6"/>
        <v>46211</v>
      </c>
      <c r="J31" s="146">
        <f t="shared" si="7"/>
        <v>46231</v>
      </c>
      <c r="K31" s="144"/>
      <c r="L31" s="144"/>
    </row>
    <row r="32" spans="1:12" ht="40.5" x14ac:dyDescent="0.25">
      <c r="A32" s="7">
        <v>2</v>
      </c>
      <c r="B32" s="225" t="s">
        <v>406</v>
      </c>
      <c r="C32" s="154"/>
      <c r="D32" s="154"/>
      <c r="E32" s="154"/>
      <c r="F32" s="154"/>
      <c r="G32" s="154"/>
      <c r="H32" s="155">
        <v>200</v>
      </c>
      <c r="I32" s="145">
        <f t="shared" si="6"/>
        <v>46232</v>
      </c>
      <c r="J32" s="146">
        <f t="shared" si="7"/>
        <v>46432</v>
      </c>
      <c r="K32" s="12"/>
      <c r="L32" s="12"/>
    </row>
    <row r="33" spans="1:12" ht="33" x14ac:dyDescent="0.25">
      <c r="A33" s="144" t="s">
        <v>117</v>
      </c>
      <c r="B33" s="217" t="s">
        <v>343</v>
      </c>
      <c r="C33" s="150"/>
      <c r="D33" s="150" t="s">
        <v>173</v>
      </c>
      <c r="E33" s="150" t="s">
        <v>223</v>
      </c>
      <c r="F33" s="150" t="s">
        <v>344</v>
      </c>
      <c r="G33" s="150"/>
      <c r="H33" s="151">
        <v>30</v>
      </c>
      <c r="I33" s="145"/>
      <c r="J33" s="146"/>
      <c r="K33" s="144"/>
      <c r="L33" s="144"/>
    </row>
    <row r="34" spans="1:12" ht="33" x14ac:dyDescent="0.25">
      <c r="A34" s="144" t="s">
        <v>121</v>
      </c>
      <c r="B34" s="217" t="s">
        <v>345</v>
      </c>
      <c r="C34" s="150"/>
      <c r="D34" s="150" t="s">
        <v>173</v>
      </c>
      <c r="E34" s="150" t="s">
        <v>223</v>
      </c>
      <c r="F34" s="150" t="s">
        <v>407</v>
      </c>
      <c r="G34" s="150"/>
      <c r="H34" s="151">
        <v>15</v>
      </c>
      <c r="I34" s="145"/>
      <c r="J34" s="146"/>
      <c r="K34" s="144"/>
      <c r="L34" s="144"/>
    </row>
    <row r="35" spans="1:12" ht="49.5" x14ac:dyDescent="0.25">
      <c r="A35" s="144" t="s">
        <v>125</v>
      </c>
      <c r="B35" s="217" t="s">
        <v>347</v>
      </c>
      <c r="C35" s="150"/>
      <c r="D35" s="150" t="s">
        <v>173</v>
      </c>
      <c r="E35" s="150" t="s">
        <v>223</v>
      </c>
      <c r="F35" s="150" t="s">
        <v>536</v>
      </c>
      <c r="G35" s="150"/>
      <c r="H35" s="151">
        <v>15</v>
      </c>
      <c r="I35" s="145"/>
      <c r="J35" s="146"/>
      <c r="K35" s="144"/>
      <c r="L35" s="144"/>
    </row>
    <row r="36" spans="1:12" ht="49.5" x14ac:dyDescent="0.25">
      <c r="A36" s="144" t="s">
        <v>277</v>
      </c>
      <c r="B36" s="217" t="s">
        <v>348</v>
      </c>
      <c r="C36" s="150"/>
      <c r="D36" s="150" t="s">
        <v>173</v>
      </c>
      <c r="E36" s="150" t="s">
        <v>223</v>
      </c>
      <c r="F36" s="150" t="s">
        <v>536</v>
      </c>
      <c r="G36" s="150"/>
      <c r="H36" s="151">
        <v>15</v>
      </c>
      <c r="I36" s="145"/>
      <c r="J36" s="146"/>
      <c r="K36" s="144"/>
      <c r="L36" s="144"/>
    </row>
    <row r="37" spans="1:12" ht="81" x14ac:dyDescent="0.25">
      <c r="A37" s="144" t="s">
        <v>281</v>
      </c>
      <c r="B37" s="219" t="s">
        <v>408</v>
      </c>
      <c r="C37" s="150"/>
      <c r="D37" s="150" t="s">
        <v>173</v>
      </c>
      <c r="E37" s="150" t="s">
        <v>223</v>
      </c>
      <c r="F37" s="150" t="s">
        <v>409</v>
      </c>
      <c r="G37" s="150"/>
      <c r="H37" s="151">
        <v>90</v>
      </c>
      <c r="I37" s="145"/>
      <c r="J37" s="146"/>
      <c r="K37" s="144"/>
      <c r="L37" s="144"/>
    </row>
    <row r="38" spans="1:12" ht="101.25" x14ac:dyDescent="0.25">
      <c r="A38" s="144" t="s">
        <v>284</v>
      </c>
      <c r="B38" s="219" t="s">
        <v>410</v>
      </c>
      <c r="C38" s="150"/>
      <c r="D38" s="150" t="s">
        <v>411</v>
      </c>
      <c r="E38" s="144" t="s">
        <v>531</v>
      </c>
      <c r="F38" s="150" t="s">
        <v>409</v>
      </c>
      <c r="G38" s="150" t="s">
        <v>99</v>
      </c>
      <c r="H38" s="151">
        <v>45</v>
      </c>
      <c r="I38" s="145"/>
      <c r="J38" s="146"/>
      <c r="K38" s="144" t="s">
        <v>412</v>
      </c>
      <c r="L38" s="144"/>
    </row>
    <row r="39" spans="1:12" ht="81" x14ac:dyDescent="0.25">
      <c r="A39" s="144" t="s">
        <v>288</v>
      </c>
      <c r="B39" s="217" t="s">
        <v>413</v>
      </c>
      <c r="C39" s="150"/>
      <c r="D39" s="150" t="s">
        <v>173</v>
      </c>
      <c r="E39" s="150" t="s">
        <v>414</v>
      </c>
      <c r="F39" s="150" t="s">
        <v>531</v>
      </c>
      <c r="G39" s="150"/>
      <c r="H39" s="151">
        <v>35</v>
      </c>
      <c r="I39" s="145"/>
      <c r="J39" s="146"/>
      <c r="K39" s="144"/>
      <c r="L39" s="144"/>
    </row>
    <row r="40" spans="1:12" ht="18.75" x14ac:dyDescent="0.25">
      <c r="A40" s="142" t="s">
        <v>415</v>
      </c>
      <c r="B40" s="335" t="s">
        <v>416</v>
      </c>
      <c r="C40" s="336"/>
      <c r="D40" s="336"/>
      <c r="E40" s="336"/>
      <c r="F40" s="336"/>
      <c r="G40" s="336"/>
      <c r="H40" s="336"/>
      <c r="I40" s="336"/>
      <c r="J40" s="336"/>
      <c r="K40" s="336"/>
      <c r="L40" s="337"/>
    </row>
    <row r="41" spans="1:12" ht="56.25" customHeight="1" x14ac:dyDescent="0.25">
      <c r="A41" s="142">
        <v>1</v>
      </c>
      <c r="B41" s="331" t="s">
        <v>350</v>
      </c>
      <c r="C41" s="332"/>
      <c r="D41" s="332"/>
      <c r="E41" s="332"/>
      <c r="F41" s="333"/>
      <c r="G41" s="150"/>
      <c r="H41" s="151">
        <v>180</v>
      </c>
      <c r="I41" s="145">
        <f>+J32+1</f>
        <v>46433</v>
      </c>
      <c r="J41" s="146">
        <f t="shared" ref="J41:J42" si="8">IFERROR(DATE(YEAR(I41),MONTH(I41),DAY(I41))+H41," ")</f>
        <v>46613</v>
      </c>
      <c r="K41" s="144"/>
      <c r="L41" s="144"/>
    </row>
    <row r="42" spans="1:12" ht="37.5" customHeight="1" x14ac:dyDescent="0.25">
      <c r="A42" s="142">
        <v>2</v>
      </c>
      <c r="B42" s="331" t="s">
        <v>352</v>
      </c>
      <c r="C42" s="332"/>
      <c r="D42" s="332"/>
      <c r="E42" s="332"/>
      <c r="F42" s="333"/>
      <c r="G42" s="150"/>
      <c r="H42" s="151">
        <v>30</v>
      </c>
      <c r="I42" s="145">
        <f>+J41+1</f>
        <v>46614</v>
      </c>
      <c r="J42" s="146">
        <f t="shared" si="8"/>
        <v>46644</v>
      </c>
      <c r="K42" s="144"/>
      <c r="L42" s="144"/>
    </row>
    <row r="43" spans="1:12" ht="66" x14ac:dyDescent="0.25">
      <c r="A43" s="144" t="s">
        <v>117</v>
      </c>
      <c r="B43" s="217" t="s">
        <v>353</v>
      </c>
      <c r="C43" s="150"/>
      <c r="D43" s="150" t="s">
        <v>173</v>
      </c>
      <c r="E43" s="150" t="s">
        <v>224</v>
      </c>
      <c r="F43" s="150" t="s">
        <v>537</v>
      </c>
      <c r="G43" s="150"/>
      <c r="H43" s="151"/>
      <c r="I43" s="145"/>
      <c r="J43" s="146"/>
      <c r="K43" s="144"/>
      <c r="L43" s="144"/>
    </row>
    <row r="44" spans="1:12" ht="66" x14ac:dyDescent="0.25">
      <c r="A44" s="144" t="s">
        <v>121</v>
      </c>
      <c r="B44" s="217" t="s">
        <v>354</v>
      </c>
      <c r="C44" s="150"/>
      <c r="D44" s="150" t="s">
        <v>173</v>
      </c>
      <c r="E44" s="150" t="s">
        <v>355</v>
      </c>
      <c r="F44" s="150" t="s">
        <v>538</v>
      </c>
      <c r="G44" s="150"/>
      <c r="H44" s="151"/>
      <c r="I44" s="145"/>
      <c r="J44" s="146"/>
      <c r="K44" s="144"/>
      <c r="L44" s="144"/>
    </row>
    <row r="45" spans="1:12" ht="66" x14ac:dyDescent="0.25">
      <c r="A45" s="144" t="s">
        <v>125</v>
      </c>
      <c r="B45" s="217" t="s">
        <v>356</v>
      </c>
      <c r="C45" s="150"/>
      <c r="D45" s="150" t="s">
        <v>173</v>
      </c>
      <c r="E45" s="150" t="s">
        <v>355</v>
      </c>
      <c r="F45" s="150" t="s">
        <v>538</v>
      </c>
      <c r="G45" s="150"/>
      <c r="H45" s="151"/>
      <c r="I45" s="145"/>
      <c r="J45" s="146"/>
      <c r="K45" s="144"/>
      <c r="L45" s="144"/>
    </row>
    <row r="46" spans="1:12" ht="115.5" customHeight="1" x14ac:dyDescent="0.25">
      <c r="A46" s="144" t="s">
        <v>277</v>
      </c>
      <c r="B46" s="217" t="s">
        <v>357</v>
      </c>
      <c r="C46" s="150"/>
      <c r="D46" s="150" t="s">
        <v>173</v>
      </c>
      <c r="E46" s="150" t="s">
        <v>358</v>
      </c>
      <c r="F46" s="150" t="s">
        <v>538</v>
      </c>
      <c r="G46" s="150"/>
      <c r="H46" s="151"/>
      <c r="I46" s="145"/>
      <c r="J46" s="146"/>
      <c r="K46" s="144"/>
      <c r="L46" s="144"/>
    </row>
    <row r="47" spans="1:12" ht="164.25" customHeight="1" x14ac:dyDescent="0.25">
      <c r="A47" s="144" t="s">
        <v>281</v>
      </c>
      <c r="B47" s="217" t="s">
        <v>359</v>
      </c>
      <c r="C47" s="150"/>
      <c r="D47" s="150" t="s">
        <v>173</v>
      </c>
      <c r="E47" s="150" t="s">
        <v>414</v>
      </c>
      <c r="F47" s="150" t="s">
        <v>538</v>
      </c>
      <c r="G47" s="150"/>
      <c r="H47" s="151"/>
      <c r="I47" s="145"/>
      <c r="J47" s="146"/>
      <c r="K47" s="144"/>
      <c r="L47" s="144"/>
    </row>
    <row r="48" spans="1:12" ht="107.25" customHeight="1" x14ac:dyDescent="0.25">
      <c r="A48" s="144" t="s">
        <v>284</v>
      </c>
      <c r="B48" s="217" t="s">
        <v>361</v>
      </c>
      <c r="C48" s="150"/>
      <c r="D48" s="150" t="s">
        <v>173</v>
      </c>
      <c r="E48" s="150" t="s">
        <v>414</v>
      </c>
      <c r="F48" s="150" t="s">
        <v>538</v>
      </c>
      <c r="G48" s="150"/>
      <c r="H48" s="151"/>
      <c r="I48" s="145"/>
      <c r="J48" s="146"/>
      <c r="K48" s="144"/>
      <c r="L48" s="144"/>
    </row>
    <row r="49" spans="1:12" ht="144" customHeight="1" x14ac:dyDescent="0.25">
      <c r="A49" s="144" t="s">
        <v>288</v>
      </c>
      <c r="B49" s="217" t="s">
        <v>364</v>
      </c>
      <c r="C49" s="156"/>
      <c r="D49" s="150" t="s">
        <v>173</v>
      </c>
      <c r="E49" s="150" t="s">
        <v>539</v>
      </c>
      <c r="F49" s="150"/>
      <c r="G49" s="150"/>
      <c r="H49" s="151"/>
      <c r="I49" s="145"/>
      <c r="J49" s="146"/>
      <c r="K49" s="157"/>
      <c r="L49" s="157"/>
    </row>
    <row r="50" spans="1:12" ht="118.5" customHeight="1" x14ac:dyDescent="0.25">
      <c r="A50" s="144" t="s">
        <v>301</v>
      </c>
      <c r="B50" s="217" t="s">
        <v>365</v>
      </c>
      <c r="C50" s="156"/>
      <c r="D50" s="150" t="s">
        <v>366</v>
      </c>
      <c r="E50" s="150"/>
      <c r="F50" s="144"/>
      <c r="G50" s="144" t="s">
        <v>99</v>
      </c>
      <c r="H50" s="151"/>
      <c r="I50" s="145"/>
      <c r="J50" s="146"/>
      <c r="K50" s="157"/>
      <c r="L50" s="157"/>
    </row>
    <row r="51" spans="1:12" ht="108" customHeight="1" x14ac:dyDescent="0.25">
      <c r="A51" s="144" t="s">
        <v>417</v>
      </c>
      <c r="B51" s="217" t="s">
        <v>367</v>
      </c>
      <c r="C51" s="156"/>
      <c r="D51" s="144" t="s">
        <v>99</v>
      </c>
      <c r="E51" s="150"/>
      <c r="F51" s="144"/>
      <c r="G51" s="150"/>
      <c r="H51" s="151"/>
      <c r="I51" s="145"/>
      <c r="J51" s="146"/>
      <c r="K51" s="157"/>
      <c r="L51" s="157"/>
    </row>
  </sheetData>
  <mergeCells count="21">
    <mergeCell ref="A1:K1"/>
    <mergeCell ref="B24:L24"/>
    <mergeCell ref="B40:L40"/>
    <mergeCell ref="B41:F41"/>
    <mergeCell ref="B42:F42"/>
    <mergeCell ref="I5:I6"/>
    <mergeCell ref="J5:J6"/>
    <mergeCell ref="K5:K6"/>
    <mergeCell ref="L5:L6"/>
    <mergeCell ref="B7:L7"/>
    <mergeCell ref="B15:L15"/>
    <mergeCell ref="A2:L2"/>
    <mergeCell ref="O2:X6"/>
    <mergeCell ref="A3:L3"/>
    <mergeCell ref="A4:K4"/>
    <mergeCell ref="A5:A6"/>
    <mergeCell ref="B5:B6"/>
    <mergeCell ref="C5:C6"/>
    <mergeCell ref="D5:F5"/>
    <mergeCell ref="G5:G6"/>
    <mergeCell ref="H5:H6"/>
  </mergeCells>
  <conditionalFormatting sqref="B26:B31">
    <cfRule type="duplicateValues" dxfId="31" priority="2"/>
  </conditionalFormatting>
  <conditionalFormatting sqref="B49:C51">
    <cfRule type="duplicateValues" dxfId="30" priority="1"/>
  </conditionalFormatting>
  <printOptions horizontalCentered="1"/>
  <pageMargins left="0" right="0" top="0.11811023622047245" bottom="0.11811023622047245" header="0.11811023622047245" footer="0.11811023622047245"/>
  <pageSetup paperSize="9" scale="65" orientation="landscape" r:id="rId1"/>
  <headerFooter differentFirst="1">
    <oddFooter>&amp;CQuy trình thực hiện lựa chọn nhà đầu tư theo NĐ32&amp;R&amp;P</oddFooter>
  </headerFooter>
  <rowBreaks count="5" manualBreakCount="5">
    <brk id="10" max="11" man="1"/>
    <brk id="12" max="16383" man="1"/>
    <brk id="17" max="16383" man="1"/>
    <brk id="37" max="11" man="1"/>
    <brk id="45"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BreakPreview" zoomScale="60" zoomScaleNormal="70" workbookViewId="0">
      <pane xSplit="11" ySplit="6" topLeftCell="L12" activePane="bottomRight" state="frozen"/>
      <selection activeCell="S15" sqref="S15"/>
      <selection pane="topRight" activeCell="S15" sqref="S15"/>
      <selection pane="bottomLeft" activeCell="S15" sqref="S15"/>
      <selection pane="bottomRight" activeCell="S15" sqref="S15"/>
    </sheetView>
  </sheetViews>
  <sheetFormatPr defaultColWidth="9" defaultRowHeight="20.25" x14ac:dyDescent="0.3"/>
  <cols>
    <col min="1" max="1" width="5.42578125" style="16" customWidth="1"/>
    <col min="2" max="2" width="35.28515625" style="189" customWidth="1"/>
    <col min="3" max="3" width="15.42578125" style="70" customWidth="1"/>
    <col min="4" max="4" width="9.5703125" style="70" customWidth="1"/>
    <col min="5" max="5" width="10.85546875" style="70" customWidth="1"/>
    <col min="6" max="6" width="9.85546875" style="70" customWidth="1"/>
    <col min="7" max="8" width="9" style="70" customWidth="1"/>
    <col min="9" max="9" width="13.140625" style="159" customWidth="1"/>
    <col min="10" max="10" width="12.5703125" style="70" customWidth="1"/>
    <col min="11" max="11" width="53.7109375" style="16" customWidth="1"/>
    <col min="12" max="12" width="29.85546875" style="16" customWidth="1"/>
    <col min="13" max="16384" width="9" style="70"/>
  </cols>
  <sheetData>
    <row r="1" spans="1:12" s="27" customFormat="1" ht="19.5" customHeight="1" x14ac:dyDescent="0.3">
      <c r="A1" s="263" t="s">
        <v>483</v>
      </c>
      <c r="B1" s="263"/>
      <c r="C1" s="263"/>
      <c r="D1" s="263"/>
      <c r="E1" s="263"/>
      <c r="F1" s="263"/>
      <c r="G1" s="263"/>
      <c r="H1" s="263"/>
      <c r="I1" s="263"/>
      <c r="J1" s="263"/>
      <c r="K1" s="263"/>
    </row>
    <row r="2" spans="1:12" ht="25.5" customHeight="1" x14ac:dyDescent="0.25">
      <c r="A2" s="300" t="s">
        <v>419</v>
      </c>
      <c r="B2" s="300"/>
      <c r="C2" s="300"/>
      <c r="D2" s="300"/>
      <c r="E2" s="300"/>
      <c r="F2" s="300"/>
      <c r="G2" s="300"/>
      <c r="H2" s="300"/>
      <c r="I2" s="300"/>
      <c r="J2" s="300"/>
      <c r="K2" s="300"/>
      <c r="L2" s="300"/>
    </row>
    <row r="3" spans="1:12" ht="65.25" customHeight="1" x14ac:dyDescent="0.3">
      <c r="A3" s="301" t="s">
        <v>420</v>
      </c>
      <c r="B3" s="301"/>
      <c r="C3" s="301"/>
      <c r="D3" s="301"/>
      <c r="E3" s="301"/>
      <c r="F3" s="301"/>
      <c r="G3" s="301"/>
      <c r="H3" s="301"/>
      <c r="I3" s="301"/>
      <c r="J3" s="301"/>
      <c r="K3" s="301"/>
      <c r="L3" s="301"/>
    </row>
    <row r="4" spans="1:12" ht="15.75" customHeight="1" x14ac:dyDescent="0.3">
      <c r="A4" s="139"/>
      <c r="B4" s="213"/>
      <c r="C4" s="139"/>
      <c r="D4" s="139"/>
      <c r="E4" s="139"/>
      <c r="F4" s="139"/>
      <c r="G4" s="139"/>
      <c r="H4" s="139"/>
      <c r="I4" s="160"/>
      <c r="J4" s="139"/>
      <c r="K4" s="139"/>
      <c r="L4" s="139"/>
    </row>
    <row r="5" spans="1:12" ht="23.45" customHeight="1" x14ac:dyDescent="0.25">
      <c r="A5" s="295" t="s">
        <v>2</v>
      </c>
      <c r="B5" s="267" t="s">
        <v>80</v>
      </c>
      <c r="C5" s="295" t="s">
        <v>81</v>
      </c>
      <c r="D5" s="295" t="s">
        <v>82</v>
      </c>
      <c r="E5" s="295"/>
      <c r="F5" s="295"/>
      <c r="G5" s="295" t="s">
        <v>83</v>
      </c>
      <c r="H5" s="295" t="s">
        <v>381</v>
      </c>
      <c r="I5" s="338" t="s">
        <v>89</v>
      </c>
      <c r="J5" s="295" t="s">
        <v>90</v>
      </c>
      <c r="K5" s="295" t="s">
        <v>11</v>
      </c>
      <c r="L5" s="295" t="s">
        <v>14</v>
      </c>
    </row>
    <row r="6" spans="1:12" ht="29.1" customHeight="1" x14ac:dyDescent="0.25">
      <c r="A6" s="295"/>
      <c r="B6" s="267"/>
      <c r="C6" s="295"/>
      <c r="D6" s="71" t="s">
        <v>86</v>
      </c>
      <c r="E6" s="71" t="s">
        <v>87</v>
      </c>
      <c r="F6" s="71" t="s">
        <v>88</v>
      </c>
      <c r="G6" s="295"/>
      <c r="H6" s="295"/>
      <c r="I6" s="338"/>
      <c r="J6" s="295"/>
      <c r="K6" s="295"/>
      <c r="L6" s="295"/>
    </row>
    <row r="7" spans="1:12" ht="48" customHeight="1" x14ac:dyDescent="0.25">
      <c r="A7" s="71" t="s">
        <v>220</v>
      </c>
      <c r="B7" s="342" t="s">
        <v>421</v>
      </c>
      <c r="C7" s="343"/>
      <c r="D7" s="343"/>
      <c r="E7" s="343"/>
      <c r="F7" s="343"/>
      <c r="G7" s="343"/>
      <c r="H7" s="343"/>
      <c r="I7" s="343"/>
      <c r="J7" s="343"/>
      <c r="K7" s="343"/>
      <c r="L7" s="344"/>
    </row>
    <row r="8" spans="1:12" ht="114.75" customHeight="1" x14ac:dyDescent="0.25">
      <c r="A8" s="26">
        <v>1</v>
      </c>
      <c r="B8" s="217" t="s">
        <v>422</v>
      </c>
      <c r="C8" s="26"/>
      <c r="D8" s="162" t="s">
        <v>173</v>
      </c>
      <c r="E8" s="26" t="s">
        <v>370</v>
      </c>
      <c r="F8" s="162"/>
      <c r="G8" s="26"/>
      <c r="H8" s="162">
        <v>10</v>
      </c>
      <c r="I8" s="161">
        <v>45736</v>
      </c>
      <c r="J8" s="161">
        <f t="shared" ref="J8:J11" si="0">IFERROR(DATE(YEAR(I8),MONTH(I8),DAY(I8))+H8," ")</f>
        <v>45746</v>
      </c>
      <c r="K8" s="90" t="s">
        <v>489</v>
      </c>
      <c r="L8" s="186" t="s">
        <v>449</v>
      </c>
    </row>
    <row r="9" spans="1:12" ht="336.75" customHeight="1" x14ac:dyDescent="0.25">
      <c r="A9" s="26">
        <f>+A8+1</f>
        <v>2</v>
      </c>
      <c r="B9" s="217" t="s">
        <v>236</v>
      </c>
      <c r="C9" s="26"/>
      <c r="D9" s="162" t="s">
        <v>370</v>
      </c>
      <c r="E9" s="26" t="s">
        <v>540</v>
      </c>
      <c r="F9" s="162"/>
      <c r="G9" s="26"/>
      <c r="H9" s="162">
        <v>7</v>
      </c>
      <c r="I9" s="161">
        <f>+J8+1</f>
        <v>45747</v>
      </c>
      <c r="J9" s="161">
        <f t="shared" si="0"/>
        <v>45754</v>
      </c>
      <c r="K9" s="184" t="s">
        <v>237</v>
      </c>
      <c r="L9" s="19" t="s">
        <v>423</v>
      </c>
    </row>
    <row r="10" spans="1:12" ht="132.75" customHeight="1" x14ac:dyDescent="0.25">
      <c r="A10" s="26">
        <f>+A9+1</f>
        <v>3</v>
      </c>
      <c r="B10" s="217" t="s">
        <v>424</v>
      </c>
      <c r="C10" s="26"/>
      <c r="D10" s="163" t="s">
        <v>370</v>
      </c>
      <c r="E10" s="26" t="s">
        <v>425</v>
      </c>
      <c r="F10" s="162" t="s">
        <v>98</v>
      </c>
      <c r="G10" s="26" t="s">
        <v>99</v>
      </c>
      <c r="H10" s="162">
        <v>5</v>
      </c>
      <c r="I10" s="161">
        <f>+J9+1</f>
        <v>45755</v>
      </c>
      <c r="J10" s="161">
        <f t="shared" si="0"/>
        <v>45760</v>
      </c>
      <c r="K10" s="19" t="s">
        <v>426</v>
      </c>
      <c r="L10" s="19"/>
    </row>
    <row r="11" spans="1:12" ht="327.75" customHeight="1" x14ac:dyDescent="0.25">
      <c r="A11" s="26">
        <f t="shared" ref="A11" si="1">+A10+1</f>
        <v>4</v>
      </c>
      <c r="B11" s="217" t="s">
        <v>427</v>
      </c>
      <c r="C11" s="26"/>
      <c r="D11" s="26" t="s">
        <v>99</v>
      </c>
      <c r="E11" s="26" t="s">
        <v>428</v>
      </c>
      <c r="F11" s="162"/>
      <c r="G11" s="26"/>
      <c r="H11" s="162">
        <v>7</v>
      </c>
      <c r="I11" s="161">
        <f t="shared" ref="I11" si="2">+J10+1</f>
        <v>45761</v>
      </c>
      <c r="J11" s="161">
        <f t="shared" si="0"/>
        <v>45768</v>
      </c>
      <c r="K11" s="19" t="s">
        <v>429</v>
      </c>
      <c r="L11" s="19"/>
    </row>
    <row r="12" spans="1:12" ht="33" customHeight="1" x14ac:dyDescent="0.25">
      <c r="A12" s="71" t="s">
        <v>232</v>
      </c>
      <c r="B12" s="342" t="s">
        <v>221</v>
      </c>
      <c r="C12" s="343"/>
      <c r="D12" s="344"/>
      <c r="E12" s="71"/>
      <c r="F12" s="71"/>
      <c r="G12" s="71"/>
      <c r="H12" s="71"/>
      <c r="I12" s="161"/>
      <c r="J12" s="71"/>
      <c r="K12" s="71"/>
      <c r="L12" s="71"/>
    </row>
    <row r="13" spans="1:12" ht="98.25" customHeight="1" x14ac:dyDescent="0.25">
      <c r="A13" s="26">
        <v>1</v>
      </c>
      <c r="B13" s="217" t="s">
        <v>227</v>
      </c>
      <c r="C13" s="164"/>
      <c r="D13" s="162" t="s">
        <v>173</v>
      </c>
      <c r="E13" s="162" t="s">
        <v>223</v>
      </c>
      <c r="F13" s="162" t="s">
        <v>370</v>
      </c>
      <c r="G13" s="162" t="s">
        <v>511</v>
      </c>
      <c r="H13" s="162">
        <v>15</v>
      </c>
      <c r="I13" s="165">
        <f>+J11+1</f>
        <v>45769</v>
      </c>
      <c r="J13" s="161">
        <f t="shared" ref="J13:J17" si="3">IFERROR(DATE(YEAR(I13),MONTH(I13),DAY(I13))+H13,"0")</f>
        <v>45784</v>
      </c>
      <c r="K13" s="166"/>
      <c r="L13" s="339" t="s">
        <v>565</v>
      </c>
    </row>
    <row r="14" spans="1:12" ht="103.5" customHeight="1" x14ac:dyDescent="0.25">
      <c r="A14" s="26">
        <f>+A13+1</f>
        <v>2</v>
      </c>
      <c r="B14" s="217" t="s">
        <v>228</v>
      </c>
      <c r="C14" s="164"/>
      <c r="D14" s="162" t="s">
        <v>173</v>
      </c>
      <c r="E14" s="162" t="s">
        <v>223</v>
      </c>
      <c r="F14" s="163" t="s">
        <v>541</v>
      </c>
      <c r="G14" s="162"/>
      <c r="H14" s="162">
        <v>90</v>
      </c>
      <c r="I14" s="165">
        <f t="shared" ref="I14:I17" si="4">+J13+1</f>
        <v>45785</v>
      </c>
      <c r="J14" s="161">
        <f t="shared" si="3"/>
        <v>45875</v>
      </c>
      <c r="K14" s="166"/>
      <c r="L14" s="340"/>
    </row>
    <row r="15" spans="1:12" ht="99" customHeight="1" x14ac:dyDescent="0.25">
      <c r="A15" s="26">
        <f t="shared" ref="A15:A17" si="5">+A14+1</f>
        <v>3</v>
      </c>
      <c r="B15" s="217" t="s">
        <v>229</v>
      </c>
      <c r="C15" s="164"/>
      <c r="D15" s="162" t="s">
        <v>173</v>
      </c>
      <c r="E15" s="162"/>
      <c r="F15" s="162" t="s">
        <v>223</v>
      </c>
      <c r="G15" s="162"/>
      <c r="H15" s="162">
        <v>30</v>
      </c>
      <c r="I15" s="165">
        <f t="shared" si="4"/>
        <v>45876</v>
      </c>
      <c r="J15" s="161">
        <f t="shared" si="3"/>
        <v>45906</v>
      </c>
      <c r="K15" s="166"/>
      <c r="L15" s="340"/>
    </row>
    <row r="16" spans="1:12" ht="80.25" customHeight="1" x14ac:dyDescent="0.25">
      <c r="A16" s="26">
        <f t="shared" si="5"/>
        <v>4</v>
      </c>
      <c r="B16" s="217" t="s">
        <v>230</v>
      </c>
      <c r="C16" s="164"/>
      <c r="D16" s="162" t="s">
        <v>173</v>
      </c>
      <c r="E16" s="162"/>
      <c r="F16" s="162" t="s">
        <v>223</v>
      </c>
      <c r="G16" s="162" t="s">
        <v>511</v>
      </c>
      <c r="H16" s="162">
        <v>30</v>
      </c>
      <c r="I16" s="165">
        <f t="shared" si="4"/>
        <v>45907</v>
      </c>
      <c r="J16" s="161">
        <f t="shared" si="3"/>
        <v>45937</v>
      </c>
      <c r="K16" s="166"/>
      <c r="L16" s="340"/>
    </row>
    <row r="17" spans="1:12" ht="66.75" customHeight="1" x14ac:dyDescent="0.25">
      <c r="A17" s="26">
        <f t="shared" si="5"/>
        <v>5</v>
      </c>
      <c r="B17" s="217" t="s">
        <v>231</v>
      </c>
      <c r="C17" s="164"/>
      <c r="D17" s="162" t="s">
        <v>511</v>
      </c>
      <c r="E17" s="162" t="s">
        <v>173</v>
      </c>
      <c r="F17" s="162" t="s">
        <v>223</v>
      </c>
      <c r="G17" s="162"/>
      <c r="H17" s="162">
        <v>1</v>
      </c>
      <c r="I17" s="165">
        <f t="shared" si="4"/>
        <v>45938</v>
      </c>
      <c r="J17" s="161">
        <f t="shared" si="3"/>
        <v>45939</v>
      </c>
      <c r="K17" s="166"/>
      <c r="L17" s="341"/>
    </row>
    <row r="18" spans="1:12" s="140" customFormat="1" ht="30.75" customHeight="1" x14ac:dyDescent="0.25">
      <c r="A18" s="71" t="s">
        <v>246</v>
      </c>
      <c r="B18" s="342" t="s">
        <v>430</v>
      </c>
      <c r="C18" s="343"/>
      <c r="D18" s="343"/>
      <c r="E18" s="343"/>
      <c r="F18" s="343"/>
      <c r="G18" s="343"/>
      <c r="H18" s="343"/>
      <c r="I18" s="343"/>
      <c r="J18" s="343"/>
      <c r="K18" s="343"/>
      <c r="L18" s="344"/>
    </row>
    <row r="19" spans="1:12" ht="37.5" customHeight="1" x14ac:dyDescent="0.25">
      <c r="A19" s="142">
        <v>1</v>
      </c>
      <c r="B19" s="321" t="s">
        <v>332</v>
      </c>
      <c r="C19" s="322"/>
      <c r="D19" s="323"/>
      <c r="E19" s="150"/>
      <c r="F19" s="150"/>
      <c r="G19" s="150"/>
      <c r="H19" s="151"/>
      <c r="I19" s="145"/>
      <c r="J19" s="146"/>
      <c r="K19" s="144"/>
      <c r="L19" s="144"/>
    </row>
    <row r="20" spans="1:12" ht="60.75" x14ac:dyDescent="0.25">
      <c r="A20" s="144" t="s">
        <v>250</v>
      </c>
      <c r="B20" s="219" t="s">
        <v>333</v>
      </c>
      <c r="C20" s="150"/>
      <c r="D20" s="150" t="s">
        <v>173</v>
      </c>
      <c r="E20" s="150" t="s">
        <v>223</v>
      </c>
      <c r="F20" s="150" t="s">
        <v>511</v>
      </c>
      <c r="G20" s="150"/>
      <c r="H20" s="151">
        <f>3*30</f>
        <v>90</v>
      </c>
      <c r="I20" s="145">
        <f>+J17+1</f>
        <v>45940</v>
      </c>
      <c r="J20" s="146">
        <f>IFERROR(DATE(YEAR(I20),MONTH(I20),DAY(I20))+H20," ")</f>
        <v>46030</v>
      </c>
      <c r="K20" s="144"/>
      <c r="L20" s="144"/>
    </row>
    <row r="21" spans="1:12" ht="81" x14ac:dyDescent="0.25">
      <c r="A21" s="144" t="s">
        <v>254</v>
      </c>
      <c r="B21" s="219" t="s">
        <v>334</v>
      </c>
      <c r="C21" s="150"/>
      <c r="D21" s="150" t="s">
        <v>173</v>
      </c>
      <c r="E21" s="150" t="s">
        <v>223</v>
      </c>
      <c r="F21" s="150" t="s">
        <v>515</v>
      </c>
      <c r="G21" s="150"/>
      <c r="H21" s="151">
        <v>20</v>
      </c>
      <c r="I21" s="145">
        <f>+J20+1</f>
        <v>46031</v>
      </c>
      <c r="J21" s="146">
        <f>IFERROR(DATE(YEAR(I21),MONTH(I21),DAY(I21))+H21," ")</f>
        <v>46051</v>
      </c>
      <c r="K21" s="144"/>
      <c r="L21" s="144"/>
    </row>
    <row r="22" spans="1:12" ht="40.5" x14ac:dyDescent="0.25">
      <c r="A22" s="144" t="s">
        <v>259</v>
      </c>
      <c r="B22" s="219" t="s">
        <v>335</v>
      </c>
      <c r="C22" s="150"/>
      <c r="D22" s="150" t="s">
        <v>173</v>
      </c>
      <c r="E22" s="150" t="s">
        <v>224</v>
      </c>
      <c r="F22" s="150" t="s">
        <v>223</v>
      </c>
      <c r="G22" s="150"/>
      <c r="H22" s="151">
        <v>15</v>
      </c>
      <c r="I22" s="145">
        <f t="shared" ref="I22:I26" si="6">+J21+1</f>
        <v>46052</v>
      </c>
      <c r="J22" s="146">
        <f>IFERROR(DATE(YEAR(I22),MONTH(I22),DAY(I22))+H22," ")</f>
        <v>46067</v>
      </c>
      <c r="K22" s="144"/>
      <c r="L22" s="144"/>
    </row>
    <row r="23" spans="1:12" ht="40.5" x14ac:dyDescent="0.25">
      <c r="A23" s="144" t="s">
        <v>261</v>
      </c>
      <c r="B23" s="219" t="s">
        <v>336</v>
      </c>
      <c r="C23" s="150"/>
      <c r="D23" s="150" t="s">
        <v>173</v>
      </c>
      <c r="E23" s="150" t="s">
        <v>223</v>
      </c>
      <c r="F23" s="150" t="s">
        <v>223</v>
      </c>
      <c r="G23" s="150" t="s">
        <v>173</v>
      </c>
      <c r="H23" s="151">
        <v>7</v>
      </c>
      <c r="I23" s="145">
        <f t="shared" si="6"/>
        <v>46068</v>
      </c>
      <c r="J23" s="146">
        <f t="shared" ref="J23:J26" si="7">IFERROR(DATE(YEAR(I23),MONTH(I23),DAY(I23))+H23," ")</f>
        <v>46075</v>
      </c>
      <c r="K23" s="144"/>
      <c r="L23" s="144"/>
    </row>
    <row r="24" spans="1:12" ht="78" customHeight="1" x14ac:dyDescent="0.25">
      <c r="A24" s="144" t="s">
        <v>337</v>
      </c>
      <c r="B24" s="219" t="s">
        <v>338</v>
      </c>
      <c r="C24" s="150"/>
      <c r="D24" s="150" t="s">
        <v>173</v>
      </c>
      <c r="E24" s="150" t="s">
        <v>223</v>
      </c>
      <c r="F24" s="150" t="s">
        <v>224</v>
      </c>
      <c r="G24" s="150" t="s">
        <v>173</v>
      </c>
      <c r="H24" s="151">
        <v>30</v>
      </c>
      <c r="I24" s="145">
        <f t="shared" si="6"/>
        <v>46076</v>
      </c>
      <c r="J24" s="146">
        <f t="shared" si="7"/>
        <v>46106</v>
      </c>
      <c r="K24" s="144"/>
      <c r="L24" s="144"/>
    </row>
    <row r="25" spans="1:12" ht="40.5" x14ac:dyDescent="0.25">
      <c r="A25" s="144" t="s">
        <v>339</v>
      </c>
      <c r="B25" s="219" t="s">
        <v>340</v>
      </c>
      <c r="C25" s="150"/>
      <c r="D25" s="150" t="s">
        <v>173</v>
      </c>
      <c r="E25" s="150" t="s">
        <v>223</v>
      </c>
      <c r="F25" s="150" t="s">
        <v>224</v>
      </c>
      <c r="G25" s="150" t="s">
        <v>173</v>
      </c>
      <c r="H25" s="151">
        <v>20</v>
      </c>
      <c r="I25" s="145">
        <f t="shared" si="6"/>
        <v>46107</v>
      </c>
      <c r="J25" s="146">
        <f t="shared" si="7"/>
        <v>46127</v>
      </c>
      <c r="K25" s="144"/>
      <c r="L25" s="144"/>
    </row>
    <row r="26" spans="1:12" ht="40.5" x14ac:dyDescent="0.25">
      <c r="A26" s="71" t="s">
        <v>112</v>
      </c>
      <c r="B26" s="225" t="s">
        <v>406</v>
      </c>
      <c r="C26" s="154"/>
      <c r="D26" s="154"/>
      <c r="E26" s="154"/>
      <c r="F26" s="154"/>
      <c r="G26" s="154"/>
      <c r="H26" s="155">
        <v>200</v>
      </c>
      <c r="I26" s="145">
        <f t="shared" si="6"/>
        <v>46128</v>
      </c>
      <c r="J26" s="146">
        <f t="shared" si="7"/>
        <v>46328</v>
      </c>
      <c r="K26" s="12"/>
      <c r="L26" s="166"/>
    </row>
    <row r="27" spans="1:12" ht="33" x14ac:dyDescent="0.25">
      <c r="A27" s="26">
        <v>1</v>
      </c>
      <c r="B27" s="217" t="s">
        <v>343</v>
      </c>
      <c r="C27" s="150"/>
      <c r="D27" s="150" t="s">
        <v>173</v>
      </c>
      <c r="E27" s="150" t="s">
        <v>223</v>
      </c>
      <c r="F27" s="150" t="s">
        <v>344</v>
      </c>
      <c r="G27" s="150"/>
      <c r="H27" s="17">
        <v>30</v>
      </c>
      <c r="I27" s="145"/>
      <c r="J27" s="146"/>
      <c r="K27" s="144"/>
      <c r="L27" s="166"/>
    </row>
    <row r="28" spans="1:12" ht="33" x14ac:dyDescent="0.25">
      <c r="A28" s="26">
        <v>2</v>
      </c>
      <c r="B28" s="217" t="s">
        <v>345</v>
      </c>
      <c r="C28" s="150"/>
      <c r="D28" s="150" t="s">
        <v>173</v>
      </c>
      <c r="E28" s="150" t="s">
        <v>223</v>
      </c>
      <c r="F28" s="150" t="s">
        <v>407</v>
      </c>
      <c r="G28" s="150"/>
      <c r="H28" s="17">
        <v>15</v>
      </c>
      <c r="I28" s="145"/>
      <c r="J28" s="146"/>
      <c r="K28" s="144"/>
      <c r="L28" s="166"/>
    </row>
    <row r="29" spans="1:12" ht="69" customHeight="1" x14ac:dyDescent="0.25">
      <c r="A29" s="26">
        <v>3</v>
      </c>
      <c r="B29" s="217" t="s">
        <v>347</v>
      </c>
      <c r="C29" s="150"/>
      <c r="D29" s="150" t="s">
        <v>173</v>
      </c>
      <c r="E29" s="150" t="s">
        <v>223</v>
      </c>
      <c r="F29" s="150" t="s">
        <v>516</v>
      </c>
      <c r="G29" s="150"/>
      <c r="H29" s="17">
        <v>15</v>
      </c>
      <c r="I29" s="145"/>
      <c r="J29" s="146"/>
      <c r="K29" s="144"/>
      <c r="L29" s="166"/>
    </row>
    <row r="30" spans="1:12" ht="69" customHeight="1" x14ac:dyDescent="0.25">
      <c r="A30" s="26">
        <v>4</v>
      </c>
      <c r="B30" s="217" t="s">
        <v>348</v>
      </c>
      <c r="C30" s="150"/>
      <c r="D30" s="150" t="s">
        <v>173</v>
      </c>
      <c r="E30" s="150" t="s">
        <v>223</v>
      </c>
      <c r="F30" s="150" t="s">
        <v>516</v>
      </c>
      <c r="G30" s="150"/>
      <c r="H30" s="17">
        <v>15</v>
      </c>
      <c r="I30" s="145"/>
      <c r="J30" s="146"/>
      <c r="K30" s="144"/>
      <c r="L30" s="166"/>
    </row>
    <row r="31" spans="1:12" ht="81" x14ac:dyDescent="0.25">
      <c r="A31" s="144">
        <f>+A30+1</f>
        <v>5</v>
      </c>
      <c r="B31" s="219" t="s">
        <v>408</v>
      </c>
      <c r="C31" s="150"/>
      <c r="D31" s="150" t="s">
        <v>173</v>
      </c>
      <c r="E31" s="150" t="s">
        <v>223</v>
      </c>
      <c r="F31" s="150" t="s">
        <v>409</v>
      </c>
      <c r="G31" s="150"/>
      <c r="H31" s="17">
        <v>90</v>
      </c>
      <c r="I31" s="145"/>
      <c r="J31" s="146"/>
      <c r="K31" s="144"/>
      <c r="L31" s="144"/>
    </row>
    <row r="32" spans="1:12" ht="101.25" x14ac:dyDescent="0.25">
      <c r="A32" s="144">
        <v>6</v>
      </c>
      <c r="B32" s="219" t="s">
        <v>410</v>
      </c>
      <c r="C32" s="150"/>
      <c r="D32" s="150" t="s">
        <v>411</v>
      </c>
      <c r="E32" s="144" t="s">
        <v>511</v>
      </c>
      <c r="F32" s="150" t="s">
        <v>409</v>
      </c>
      <c r="G32" s="150" t="s">
        <v>99</v>
      </c>
      <c r="H32" s="17">
        <v>45</v>
      </c>
      <c r="I32" s="145"/>
      <c r="J32" s="146"/>
      <c r="K32" s="144" t="s">
        <v>412</v>
      </c>
      <c r="L32" s="144"/>
    </row>
    <row r="33" spans="1:12" ht="81" x14ac:dyDescent="0.25">
      <c r="A33" s="144">
        <v>7</v>
      </c>
      <c r="B33" s="217" t="s">
        <v>413</v>
      </c>
      <c r="C33" s="150"/>
      <c r="D33" s="150" t="s">
        <v>173</v>
      </c>
      <c r="E33" s="150" t="s">
        <v>414</v>
      </c>
      <c r="F33" s="150" t="s">
        <v>511</v>
      </c>
      <c r="G33" s="150"/>
      <c r="H33" s="17">
        <v>35</v>
      </c>
      <c r="I33" s="145"/>
      <c r="J33" s="146"/>
      <c r="K33" s="144"/>
      <c r="L33" s="144"/>
    </row>
    <row r="34" spans="1:12" ht="22.5" customHeight="1" x14ac:dyDescent="0.25">
      <c r="A34" s="71" t="s">
        <v>341</v>
      </c>
      <c r="B34" s="306" t="s">
        <v>350</v>
      </c>
      <c r="C34" s="306"/>
      <c r="D34" s="306"/>
      <c r="E34" s="306"/>
      <c r="F34" s="306"/>
      <c r="G34" s="306"/>
      <c r="H34" s="167">
        <v>350</v>
      </c>
      <c r="I34" s="161">
        <f>+J26+1</f>
        <v>46329</v>
      </c>
      <c r="J34" s="161">
        <f t="shared" ref="J34:J35" si="8">IFERROR(DATE(YEAR(I34),MONTH(I34),DAY(I34))+H34,"0")</f>
        <v>46679</v>
      </c>
      <c r="K34" s="166"/>
      <c r="L34" s="166"/>
    </row>
    <row r="35" spans="1:12" ht="22.5" customHeight="1" x14ac:dyDescent="0.25">
      <c r="A35" s="71" t="s">
        <v>349</v>
      </c>
      <c r="B35" s="225" t="s">
        <v>352</v>
      </c>
      <c r="C35" s="150"/>
      <c r="D35" s="150"/>
      <c r="E35" s="150"/>
      <c r="F35" s="150"/>
      <c r="G35" s="150"/>
      <c r="H35" s="151">
        <v>30</v>
      </c>
      <c r="I35" s="161">
        <f>+J34+1</f>
        <v>46680</v>
      </c>
      <c r="J35" s="161">
        <f t="shared" si="8"/>
        <v>46710</v>
      </c>
      <c r="K35" s="166"/>
      <c r="L35" s="166"/>
    </row>
    <row r="36" spans="1:12" ht="82.5" customHeight="1" x14ac:dyDescent="0.25">
      <c r="A36" s="26">
        <v>1</v>
      </c>
      <c r="B36" s="217" t="s">
        <v>353</v>
      </c>
      <c r="C36" s="150"/>
      <c r="D36" s="150" t="s">
        <v>173</v>
      </c>
      <c r="E36" s="150" t="s">
        <v>224</v>
      </c>
      <c r="F36" s="150" t="s">
        <v>517</v>
      </c>
      <c r="G36" s="150"/>
      <c r="H36" s="151"/>
      <c r="I36" s="165"/>
      <c r="J36" s="161"/>
      <c r="K36" s="166"/>
      <c r="L36" s="166"/>
    </row>
    <row r="37" spans="1:12" ht="82.5" customHeight="1" x14ac:dyDescent="0.25">
      <c r="A37" s="26">
        <v>2</v>
      </c>
      <c r="B37" s="217" t="s">
        <v>354</v>
      </c>
      <c r="C37" s="150"/>
      <c r="D37" s="150" t="s">
        <v>173</v>
      </c>
      <c r="E37" s="150" t="s">
        <v>355</v>
      </c>
      <c r="F37" s="150" t="s">
        <v>518</v>
      </c>
      <c r="G37" s="150"/>
      <c r="H37" s="151"/>
      <c r="I37" s="165"/>
      <c r="J37" s="161"/>
      <c r="K37" s="166"/>
      <c r="L37" s="166"/>
    </row>
    <row r="38" spans="1:12" ht="82.5" customHeight="1" x14ac:dyDescent="0.25">
      <c r="A38" s="26">
        <v>3</v>
      </c>
      <c r="B38" s="217" t="s">
        <v>356</v>
      </c>
      <c r="C38" s="150"/>
      <c r="D38" s="150" t="s">
        <v>173</v>
      </c>
      <c r="E38" s="150" t="s">
        <v>355</v>
      </c>
      <c r="F38" s="150" t="s">
        <v>518</v>
      </c>
      <c r="G38" s="150"/>
      <c r="H38" s="151"/>
      <c r="I38" s="165"/>
      <c r="J38" s="161"/>
      <c r="K38" s="166"/>
      <c r="L38" s="166"/>
    </row>
    <row r="39" spans="1:12" ht="82.5" customHeight="1" x14ac:dyDescent="0.25">
      <c r="A39" s="26">
        <v>4</v>
      </c>
      <c r="B39" s="217" t="s">
        <v>357</v>
      </c>
      <c r="C39" s="150"/>
      <c r="D39" s="150" t="s">
        <v>173</v>
      </c>
      <c r="E39" s="150" t="s">
        <v>358</v>
      </c>
      <c r="F39" s="150" t="s">
        <v>518</v>
      </c>
      <c r="G39" s="150"/>
      <c r="H39" s="151"/>
      <c r="I39" s="165"/>
      <c r="J39" s="161"/>
      <c r="K39" s="166"/>
      <c r="L39" s="166"/>
    </row>
    <row r="40" spans="1:12" ht="82.5" customHeight="1" x14ac:dyDescent="0.25">
      <c r="A40" s="26">
        <v>5</v>
      </c>
      <c r="B40" s="217" t="s">
        <v>359</v>
      </c>
      <c r="C40" s="150"/>
      <c r="D40" s="150" t="s">
        <v>173</v>
      </c>
      <c r="E40" s="150" t="s">
        <v>414</v>
      </c>
      <c r="F40" s="150" t="s">
        <v>518</v>
      </c>
      <c r="G40" s="150"/>
      <c r="H40" s="151"/>
      <c r="I40" s="165"/>
      <c r="J40" s="161"/>
      <c r="K40" s="166"/>
      <c r="L40" s="166"/>
    </row>
    <row r="41" spans="1:12" ht="82.5" customHeight="1" x14ac:dyDescent="0.25">
      <c r="A41" s="26">
        <v>6</v>
      </c>
      <c r="B41" s="217" t="s">
        <v>361</v>
      </c>
      <c r="C41" s="150"/>
      <c r="D41" s="150" t="s">
        <v>173</v>
      </c>
      <c r="E41" s="150" t="s">
        <v>414</v>
      </c>
      <c r="F41" s="150" t="s">
        <v>518</v>
      </c>
      <c r="G41" s="150"/>
      <c r="H41" s="151"/>
      <c r="I41" s="165"/>
      <c r="J41" s="161"/>
      <c r="K41" s="166"/>
      <c r="L41" s="166"/>
    </row>
    <row r="42" spans="1:12" ht="82.5" customHeight="1" x14ac:dyDescent="0.25">
      <c r="A42" s="26">
        <v>7</v>
      </c>
      <c r="B42" s="217" t="s">
        <v>364</v>
      </c>
      <c r="C42" s="156"/>
      <c r="D42" s="150" t="s">
        <v>173</v>
      </c>
      <c r="E42" s="150" t="s">
        <v>519</v>
      </c>
      <c r="F42" s="150"/>
      <c r="G42" s="150"/>
      <c r="H42" s="151"/>
      <c r="I42" s="161"/>
      <c r="J42" s="161"/>
      <c r="K42" s="166"/>
      <c r="L42" s="166"/>
    </row>
    <row r="43" spans="1:12" ht="77.25" customHeight="1" x14ac:dyDescent="0.25">
      <c r="A43" s="26">
        <v>8</v>
      </c>
      <c r="B43" s="217" t="s">
        <v>365</v>
      </c>
      <c r="C43" s="156"/>
      <c r="D43" s="150" t="s">
        <v>366</v>
      </c>
      <c r="E43" s="150"/>
      <c r="F43" s="144"/>
      <c r="G43" s="144" t="s">
        <v>99</v>
      </c>
      <c r="H43" s="151"/>
      <c r="I43" s="161"/>
      <c r="J43" s="161"/>
      <c r="K43" s="166"/>
      <c r="L43" s="166"/>
    </row>
    <row r="44" spans="1:12" ht="63.75" customHeight="1" x14ac:dyDescent="0.25">
      <c r="A44" s="26">
        <v>9</v>
      </c>
      <c r="B44" s="217" t="s">
        <v>367</v>
      </c>
      <c r="C44" s="156"/>
      <c r="D44" s="144" t="s">
        <v>99</v>
      </c>
      <c r="E44" s="150"/>
      <c r="F44" s="144"/>
      <c r="G44" s="150"/>
      <c r="H44" s="151"/>
      <c r="I44" s="161"/>
      <c r="J44" s="161"/>
      <c r="K44" s="166"/>
      <c r="L44" s="166"/>
    </row>
  </sheetData>
  <mergeCells count="19">
    <mergeCell ref="A1:K1"/>
    <mergeCell ref="B34:G34"/>
    <mergeCell ref="K5:K6"/>
    <mergeCell ref="A2:L2"/>
    <mergeCell ref="A3:L3"/>
    <mergeCell ref="A5:A6"/>
    <mergeCell ref="L5:L6"/>
    <mergeCell ref="B7:L7"/>
    <mergeCell ref="B12:D12"/>
    <mergeCell ref="B18:L18"/>
    <mergeCell ref="B19:D19"/>
    <mergeCell ref="B5:B6"/>
    <mergeCell ref="C5:C6"/>
    <mergeCell ref="D5:F5"/>
    <mergeCell ref="G5:G6"/>
    <mergeCell ref="H5:H6"/>
    <mergeCell ref="I5:I6"/>
    <mergeCell ref="L13:L17"/>
    <mergeCell ref="J5:J6"/>
  </mergeCells>
  <conditionalFormatting sqref="B9">
    <cfRule type="duplicateValues" dxfId="29" priority="5"/>
  </conditionalFormatting>
  <conditionalFormatting sqref="B18 B13:C17">
    <cfRule type="duplicateValues" dxfId="28" priority="4"/>
  </conditionalFormatting>
  <conditionalFormatting sqref="B20:B25">
    <cfRule type="duplicateValues" dxfId="27" priority="2"/>
  </conditionalFormatting>
  <conditionalFormatting sqref="B34">
    <cfRule type="duplicateValues" dxfId="26" priority="3"/>
  </conditionalFormatting>
  <conditionalFormatting sqref="B42:C44">
    <cfRule type="duplicateValues" dxfId="25"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rowBreaks count="1" manualBreakCount="1">
    <brk id="17"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BreakPreview" zoomScale="60" zoomScaleNormal="70" workbookViewId="0">
      <pane xSplit="11" ySplit="6" topLeftCell="L11" activePane="bottomRight" state="frozen"/>
      <selection activeCell="S15" sqref="S15"/>
      <selection pane="topRight" activeCell="S15" sqref="S15"/>
      <selection pane="bottomLeft" activeCell="S15" sqref="S15"/>
      <selection pane="bottomRight" activeCell="S15" sqref="S15"/>
    </sheetView>
  </sheetViews>
  <sheetFormatPr defaultColWidth="9" defaultRowHeight="20.25" x14ac:dyDescent="0.3"/>
  <cols>
    <col min="1" max="1" width="5.42578125" style="16" customWidth="1"/>
    <col min="2" max="2" width="35.28515625" style="189" customWidth="1"/>
    <col min="3" max="3" width="15.42578125" style="70" customWidth="1"/>
    <col min="4" max="4" width="9.5703125" style="70" customWidth="1"/>
    <col min="5" max="5" width="10.85546875" style="70" customWidth="1"/>
    <col min="6" max="6" width="9.85546875" style="70" customWidth="1"/>
    <col min="7" max="8" width="9" style="70" customWidth="1"/>
    <col min="9" max="9" width="13.140625" style="159" customWidth="1"/>
    <col min="10" max="10" width="12.5703125" style="70" customWidth="1"/>
    <col min="11" max="11" width="53.7109375" style="16" customWidth="1"/>
    <col min="12" max="12" width="32.140625" style="16" customWidth="1"/>
    <col min="13" max="16384" width="9" style="70"/>
  </cols>
  <sheetData>
    <row r="1" spans="1:12" s="27" customFormat="1" ht="19.5" customHeight="1" x14ac:dyDescent="0.3">
      <c r="A1" s="263" t="s">
        <v>484</v>
      </c>
      <c r="B1" s="263"/>
      <c r="C1" s="263"/>
      <c r="D1" s="263"/>
      <c r="E1" s="263"/>
      <c r="F1" s="263"/>
      <c r="G1" s="263"/>
      <c r="H1" s="263"/>
      <c r="I1" s="263"/>
      <c r="J1" s="263"/>
      <c r="K1" s="263"/>
    </row>
    <row r="2" spans="1:12" ht="25.5" customHeight="1" x14ac:dyDescent="0.25">
      <c r="A2" s="300" t="s">
        <v>419</v>
      </c>
      <c r="B2" s="300"/>
      <c r="C2" s="300"/>
      <c r="D2" s="300"/>
      <c r="E2" s="300"/>
      <c r="F2" s="300"/>
      <c r="G2" s="300"/>
      <c r="H2" s="300"/>
      <c r="I2" s="300"/>
      <c r="J2" s="300"/>
      <c r="K2" s="300"/>
      <c r="L2" s="300"/>
    </row>
    <row r="3" spans="1:12" ht="65.25" customHeight="1" x14ac:dyDescent="0.3">
      <c r="A3" s="301" t="s">
        <v>431</v>
      </c>
      <c r="B3" s="301"/>
      <c r="C3" s="301"/>
      <c r="D3" s="301"/>
      <c r="E3" s="301"/>
      <c r="F3" s="301"/>
      <c r="G3" s="301"/>
      <c r="H3" s="301"/>
      <c r="I3" s="301"/>
      <c r="J3" s="301"/>
      <c r="K3" s="301"/>
      <c r="L3" s="301"/>
    </row>
    <row r="4" spans="1:12" ht="15.75" customHeight="1" x14ac:dyDescent="0.3">
      <c r="A4" s="139"/>
      <c r="B4" s="213"/>
      <c r="C4" s="139"/>
      <c r="D4" s="139"/>
      <c r="E4" s="139"/>
      <c r="F4" s="139"/>
      <c r="G4" s="139"/>
      <c r="H4" s="139"/>
      <c r="I4" s="160"/>
      <c r="J4" s="139"/>
      <c r="K4" s="139"/>
      <c r="L4" s="139"/>
    </row>
    <row r="5" spans="1:12" ht="23.45" customHeight="1" x14ac:dyDescent="0.25">
      <c r="A5" s="295" t="s">
        <v>2</v>
      </c>
      <c r="B5" s="267" t="s">
        <v>80</v>
      </c>
      <c r="C5" s="295" t="s">
        <v>81</v>
      </c>
      <c r="D5" s="295" t="s">
        <v>82</v>
      </c>
      <c r="E5" s="295"/>
      <c r="F5" s="295"/>
      <c r="G5" s="295" t="s">
        <v>83</v>
      </c>
      <c r="H5" s="295" t="s">
        <v>381</v>
      </c>
      <c r="I5" s="338" t="s">
        <v>89</v>
      </c>
      <c r="J5" s="295" t="s">
        <v>90</v>
      </c>
      <c r="K5" s="295" t="s">
        <v>11</v>
      </c>
      <c r="L5" s="295" t="s">
        <v>14</v>
      </c>
    </row>
    <row r="6" spans="1:12" ht="41.25" customHeight="1" x14ac:dyDescent="0.25">
      <c r="A6" s="295"/>
      <c r="B6" s="267"/>
      <c r="C6" s="295"/>
      <c r="D6" s="71" t="s">
        <v>86</v>
      </c>
      <c r="E6" s="71" t="s">
        <v>87</v>
      </c>
      <c r="F6" s="71" t="s">
        <v>88</v>
      </c>
      <c r="G6" s="295"/>
      <c r="H6" s="295"/>
      <c r="I6" s="338"/>
      <c r="J6" s="295"/>
      <c r="K6" s="295"/>
      <c r="L6" s="295"/>
    </row>
    <row r="7" spans="1:12" ht="48" customHeight="1" x14ac:dyDescent="0.25">
      <c r="A7" s="71" t="s">
        <v>220</v>
      </c>
      <c r="B7" s="342" t="s">
        <v>421</v>
      </c>
      <c r="C7" s="343"/>
      <c r="D7" s="343"/>
      <c r="E7" s="343"/>
      <c r="F7" s="343"/>
      <c r="G7" s="343"/>
      <c r="H7" s="343"/>
      <c r="I7" s="343"/>
      <c r="J7" s="343"/>
      <c r="K7" s="343"/>
      <c r="L7" s="344"/>
    </row>
    <row r="8" spans="1:12" ht="152.25" customHeight="1" x14ac:dyDescent="0.25">
      <c r="A8" s="26">
        <v>1</v>
      </c>
      <c r="B8" s="217" t="s">
        <v>422</v>
      </c>
      <c r="C8" s="26"/>
      <c r="D8" s="162" t="s">
        <v>173</v>
      </c>
      <c r="E8" s="26" t="s">
        <v>370</v>
      </c>
      <c r="F8" s="162"/>
      <c r="G8" s="26"/>
      <c r="H8" s="162">
        <v>10</v>
      </c>
      <c r="I8" s="161"/>
      <c r="J8" s="161"/>
      <c r="K8" s="90" t="s">
        <v>489</v>
      </c>
      <c r="L8" s="186" t="s">
        <v>449</v>
      </c>
    </row>
    <row r="9" spans="1:12" ht="324.75" customHeight="1" x14ac:dyDescent="0.25">
      <c r="A9" s="26">
        <f>+A8+1</f>
        <v>2</v>
      </c>
      <c r="B9" s="217" t="s">
        <v>236</v>
      </c>
      <c r="C9" s="26"/>
      <c r="D9" s="162" t="s">
        <v>370</v>
      </c>
      <c r="E9" s="26" t="s">
        <v>542</v>
      </c>
      <c r="F9" s="162"/>
      <c r="G9" s="26"/>
      <c r="H9" s="162">
        <v>7</v>
      </c>
      <c r="I9" s="161"/>
      <c r="J9" s="161"/>
      <c r="K9" s="185" t="s">
        <v>447</v>
      </c>
      <c r="L9" s="19" t="s">
        <v>423</v>
      </c>
    </row>
    <row r="10" spans="1:12" ht="120" customHeight="1" x14ac:dyDescent="0.25">
      <c r="A10" s="26">
        <f>+A9+1</f>
        <v>3</v>
      </c>
      <c r="B10" s="217" t="s">
        <v>424</v>
      </c>
      <c r="C10" s="26"/>
      <c r="D10" s="163" t="s">
        <v>370</v>
      </c>
      <c r="E10" s="26" t="s">
        <v>425</v>
      </c>
      <c r="F10" s="162" t="s">
        <v>98</v>
      </c>
      <c r="G10" s="26" t="s">
        <v>99</v>
      </c>
      <c r="H10" s="162">
        <v>5</v>
      </c>
      <c r="I10" s="161"/>
      <c r="J10" s="161"/>
      <c r="K10" s="19" t="s">
        <v>426</v>
      </c>
      <c r="L10" s="19"/>
    </row>
    <row r="11" spans="1:12" ht="327.75" customHeight="1" x14ac:dyDescent="0.25">
      <c r="A11" s="26">
        <f t="shared" ref="A11" si="0">+A10+1</f>
        <v>4</v>
      </c>
      <c r="B11" s="217" t="s">
        <v>427</v>
      </c>
      <c r="C11" s="26"/>
      <c r="D11" s="26" t="s">
        <v>99</v>
      </c>
      <c r="E11" s="26" t="s">
        <v>428</v>
      </c>
      <c r="F11" s="162"/>
      <c r="G11" s="26"/>
      <c r="H11" s="162">
        <v>7</v>
      </c>
      <c r="I11" s="161"/>
      <c r="J11" s="161"/>
      <c r="K11" s="19" t="s">
        <v>429</v>
      </c>
      <c r="L11" s="19"/>
    </row>
    <row r="12" spans="1:12" ht="33" customHeight="1" x14ac:dyDescent="0.25">
      <c r="A12" s="71" t="s">
        <v>232</v>
      </c>
      <c r="B12" s="342" t="s">
        <v>221</v>
      </c>
      <c r="C12" s="343"/>
      <c r="D12" s="344"/>
      <c r="E12" s="71"/>
      <c r="F12" s="71"/>
      <c r="G12" s="71"/>
      <c r="H12" s="71"/>
      <c r="I12" s="161"/>
      <c r="J12" s="71"/>
      <c r="K12" s="71"/>
      <c r="L12" s="71"/>
    </row>
    <row r="13" spans="1:12" ht="98.25" customHeight="1" x14ac:dyDescent="0.25">
      <c r="A13" s="26">
        <v>1</v>
      </c>
      <c r="B13" s="217" t="s">
        <v>227</v>
      </c>
      <c r="C13" s="164"/>
      <c r="D13" s="162" t="s">
        <v>173</v>
      </c>
      <c r="E13" s="162" t="s">
        <v>223</v>
      </c>
      <c r="F13" s="162" t="s">
        <v>370</v>
      </c>
      <c r="G13" s="162" t="s">
        <v>492</v>
      </c>
      <c r="H13" s="162">
        <v>15</v>
      </c>
      <c r="I13" s="165"/>
      <c r="J13" s="161"/>
      <c r="K13" s="166"/>
      <c r="L13" s="166"/>
    </row>
    <row r="14" spans="1:12" ht="103.5" customHeight="1" x14ac:dyDescent="0.25">
      <c r="A14" s="26">
        <f>+A13+1</f>
        <v>2</v>
      </c>
      <c r="B14" s="217" t="s">
        <v>228</v>
      </c>
      <c r="C14" s="164"/>
      <c r="D14" s="162" t="s">
        <v>173</v>
      </c>
      <c r="E14" s="162" t="s">
        <v>223</v>
      </c>
      <c r="F14" s="163" t="s">
        <v>543</v>
      </c>
      <c r="G14" s="162"/>
      <c r="H14" s="162">
        <v>90</v>
      </c>
      <c r="I14" s="165"/>
      <c r="J14" s="161"/>
      <c r="K14" s="166"/>
      <c r="L14" s="166"/>
    </row>
    <row r="15" spans="1:12" ht="99" customHeight="1" x14ac:dyDescent="0.25">
      <c r="A15" s="26">
        <f>+A14+1</f>
        <v>3</v>
      </c>
      <c r="B15" s="217" t="s">
        <v>229</v>
      </c>
      <c r="C15" s="164"/>
      <c r="D15" s="162" t="s">
        <v>173</v>
      </c>
      <c r="E15" s="162"/>
      <c r="F15" s="162" t="s">
        <v>223</v>
      </c>
      <c r="G15" s="162"/>
      <c r="H15" s="162">
        <v>30</v>
      </c>
      <c r="I15" s="165"/>
      <c r="J15" s="161"/>
      <c r="K15" s="166"/>
      <c r="L15" s="166"/>
    </row>
    <row r="16" spans="1:12" ht="80.25" customHeight="1" x14ac:dyDescent="0.25">
      <c r="A16" s="26">
        <f>+A15+1</f>
        <v>4</v>
      </c>
      <c r="B16" s="217" t="s">
        <v>230</v>
      </c>
      <c r="C16" s="164"/>
      <c r="D16" s="162" t="s">
        <v>173</v>
      </c>
      <c r="E16" s="162"/>
      <c r="F16" s="162" t="s">
        <v>223</v>
      </c>
      <c r="G16" s="162" t="s">
        <v>492</v>
      </c>
      <c r="H16" s="162">
        <v>30</v>
      </c>
      <c r="I16" s="165"/>
      <c r="J16" s="161"/>
      <c r="K16" s="166"/>
      <c r="L16" s="166"/>
    </row>
    <row r="17" spans="1:12" ht="66.75" customHeight="1" x14ac:dyDescent="0.25">
      <c r="A17" s="26">
        <f>+A16+1</f>
        <v>5</v>
      </c>
      <c r="B17" s="217" t="s">
        <v>231</v>
      </c>
      <c r="C17" s="164"/>
      <c r="D17" s="162" t="s">
        <v>492</v>
      </c>
      <c r="E17" s="162" t="s">
        <v>173</v>
      </c>
      <c r="F17" s="162" t="s">
        <v>223</v>
      </c>
      <c r="G17" s="162"/>
      <c r="H17" s="162">
        <v>1</v>
      </c>
      <c r="I17" s="165"/>
      <c r="J17" s="161"/>
      <c r="K17" s="166"/>
      <c r="L17" s="166"/>
    </row>
    <row r="18" spans="1:12" s="140" customFormat="1" ht="30.75" customHeight="1" x14ac:dyDescent="0.25">
      <c r="A18" s="71" t="s">
        <v>246</v>
      </c>
      <c r="B18" s="342" t="s">
        <v>430</v>
      </c>
      <c r="C18" s="343"/>
      <c r="D18" s="343"/>
      <c r="E18" s="343"/>
      <c r="F18" s="343"/>
      <c r="G18" s="343"/>
      <c r="H18" s="343"/>
      <c r="I18" s="343"/>
      <c r="J18" s="343"/>
      <c r="K18" s="343"/>
      <c r="L18" s="344"/>
    </row>
    <row r="19" spans="1:12" ht="37.5" customHeight="1" x14ac:dyDescent="0.25">
      <c r="A19" s="142">
        <v>1</v>
      </c>
      <c r="B19" s="321" t="s">
        <v>332</v>
      </c>
      <c r="C19" s="322"/>
      <c r="D19" s="323"/>
      <c r="E19" s="150"/>
      <c r="F19" s="150"/>
      <c r="G19" s="150"/>
      <c r="H19" s="151"/>
      <c r="I19" s="145"/>
      <c r="J19" s="146"/>
      <c r="K19" s="144"/>
      <c r="L19" s="144"/>
    </row>
    <row r="20" spans="1:12" ht="60.75" x14ac:dyDescent="0.25">
      <c r="A20" s="144" t="s">
        <v>250</v>
      </c>
      <c r="B20" s="219" t="s">
        <v>333</v>
      </c>
      <c r="C20" s="150"/>
      <c r="D20" s="150" t="s">
        <v>173</v>
      </c>
      <c r="E20" s="150" t="s">
        <v>223</v>
      </c>
      <c r="F20" s="150" t="s">
        <v>492</v>
      </c>
      <c r="G20" s="150"/>
      <c r="H20" s="151">
        <f>3*30</f>
        <v>90</v>
      </c>
      <c r="I20" s="145"/>
      <c r="J20" s="146"/>
      <c r="K20" s="144"/>
      <c r="L20" s="144"/>
    </row>
    <row r="21" spans="1:12" ht="81" x14ac:dyDescent="0.25">
      <c r="A21" s="144" t="s">
        <v>254</v>
      </c>
      <c r="B21" s="219" t="s">
        <v>334</v>
      </c>
      <c r="C21" s="150"/>
      <c r="D21" s="150" t="s">
        <v>173</v>
      </c>
      <c r="E21" s="150" t="s">
        <v>223</v>
      </c>
      <c r="F21" s="150" t="s">
        <v>497</v>
      </c>
      <c r="G21" s="150"/>
      <c r="H21" s="151">
        <v>20</v>
      </c>
      <c r="I21" s="145"/>
      <c r="J21" s="146"/>
      <c r="K21" s="144"/>
      <c r="L21" s="144"/>
    </row>
    <row r="22" spans="1:12" ht="40.5" x14ac:dyDescent="0.25">
      <c r="A22" s="144" t="s">
        <v>259</v>
      </c>
      <c r="B22" s="219" t="s">
        <v>335</v>
      </c>
      <c r="C22" s="150"/>
      <c r="D22" s="150" t="s">
        <v>173</v>
      </c>
      <c r="E22" s="150" t="s">
        <v>224</v>
      </c>
      <c r="F22" s="150" t="s">
        <v>223</v>
      </c>
      <c r="G22" s="150"/>
      <c r="H22" s="151">
        <v>15</v>
      </c>
      <c r="I22" s="145"/>
      <c r="J22" s="146"/>
      <c r="K22" s="144"/>
      <c r="L22" s="144"/>
    </row>
    <row r="23" spans="1:12" ht="40.5" x14ac:dyDescent="0.25">
      <c r="A23" s="144" t="s">
        <v>261</v>
      </c>
      <c r="B23" s="219" t="s">
        <v>336</v>
      </c>
      <c r="C23" s="150"/>
      <c r="D23" s="150" t="s">
        <v>173</v>
      </c>
      <c r="E23" s="150" t="s">
        <v>223</v>
      </c>
      <c r="F23" s="150" t="s">
        <v>223</v>
      </c>
      <c r="G23" s="150" t="s">
        <v>173</v>
      </c>
      <c r="H23" s="151">
        <v>7</v>
      </c>
      <c r="I23" s="145"/>
      <c r="J23" s="146"/>
      <c r="K23" s="144"/>
      <c r="L23" s="144"/>
    </row>
    <row r="24" spans="1:12" ht="81" customHeight="1" x14ac:dyDescent="0.25">
      <c r="A24" s="144" t="s">
        <v>337</v>
      </c>
      <c r="B24" s="219" t="s">
        <v>338</v>
      </c>
      <c r="C24" s="150"/>
      <c r="D24" s="150" t="s">
        <v>173</v>
      </c>
      <c r="E24" s="150" t="s">
        <v>223</v>
      </c>
      <c r="F24" s="150" t="s">
        <v>224</v>
      </c>
      <c r="G24" s="150" t="s">
        <v>173</v>
      </c>
      <c r="H24" s="151">
        <v>30</v>
      </c>
      <c r="I24" s="145"/>
      <c r="J24" s="146"/>
      <c r="K24" s="144"/>
      <c r="L24" s="144"/>
    </row>
    <row r="25" spans="1:12" ht="40.5" x14ac:dyDescent="0.25">
      <c r="A25" s="144" t="s">
        <v>339</v>
      </c>
      <c r="B25" s="219" t="s">
        <v>340</v>
      </c>
      <c r="C25" s="150"/>
      <c r="D25" s="150" t="s">
        <v>173</v>
      </c>
      <c r="E25" s="150" t="s">
        <v>223</v>
      </c>
      <c r="F25" s="150" t="s">
        <v>224</v>
      </c>
      <c r="G25" s="150" t="s">
        <v>173</v>
      </c>
      <c r="H25" s="151">
        <v>20</v>
      </c>
      <c r="I25" s="145"/>
      <c r="J25" s="146"/>
      <c r="K25" s="144"/>
      <c r="L25" s="144"/>
    </row>
    <row r="26" spans="1:12" ht="40.5" x14ac:dyDescent="0.25">
      <c r="A26" s="71" t="s">
        <v>112</v>
      </c>
      <c r="B26" s="225" t="s">
        <v>406</v>
      </c>
      <c r="C26" s="154"/>
      <c r="D26" s="154"/>
      <c r="E26" s="154"/>
      <c r="F26" s="154"/>
      <c r="G26" s="154"/>
      <c r="H26" s="155">
        <v>200</v>
      </c>
      <c r="I26" s="145"/>
      <c r="J26" s="146"/>
      <c r="K26" s="12"/>
      <c r="L26" s="166"/>
    </row>
    <row r="27" spans="1:12" ht="33" x14ac:dyDescent="0.25">
      <c r="A27" s="26">
        <v>1</v>
      </c>
      <c r="B27" s="217" t="s">
        <v>343</v>
      </c>
      <c r="C27" s="150"/>
      <c r="D27" s="150" t="s">
        <v>173</v>
      </c>
      <c r="E27" s="150" t="s">
        <v>223</v>
      </c>
      <c r="F27" s="150" t="s">
        <v>344</v>
      </c>
      <c r="G27" s="150"/>
      <c r="H27" s="17">
        <v>30</v>
      </c>
      <c r="I27" s="145"/>
      <c r="J27" s="146"/>
      <c r="K27" s="144"/>
      <c r="L27" s="166"/>
    </row>
    <row r="28" spans="1:12" ht="33" x14ac:dyDescent="0.25">
      <c r="A28" s="26">
        <v>2</v>
      </c>
      <c r="B28" s="217" t="s">
        <v>345</v>
      </c>
      <c r="C28" s="150"/>
      <c r="D28" s="150" t="s">
        <v>173</v>
      </c>
      <c r="E28" s="150" t="s">
        <v>223</v>
      </c>
      <c r="F28" s="150" t="s">
        <v>407</v>
      </c>
      <c r="G28" s="150"/>
      <c r="H28" s="17">
        <v>15</v>
      </c>
      <c r="I28" s="145"/>
      <c r="J28" s="146"/>
      <c r="K28" s="144"/>
      <c r="L28" s="166"/>
    </row>
    <row r="29" spans="1:12" ht="49.5" x14ac:dyDescent="0.25">
      <c r="A29" s="26">
        <v>3</v>
      </c>
      <c r="B29" s="217" t="s">
        <v>347</v>
      </c>
      <c r="C29" s="150"/>
      <c r="D29" s="150" t="s">
        <v>173</v>
      </c>
      <c r="E29" s="150" t="s">
        <v>223</v>
      </c>
      <c r="F29" s="150" t="s">
        <v>544</v>
      </c>
      <c r="G29" s="150"/>
      <c r="H29" s="17">
        <v>15</v>
      </c>
      <c r="I29" s="145"/>
      <c r="J29" s="146"/>
      <c r="K29" s="144"/>
      <c r="L29" s="166"/>
    </row>
    <row r="30" spans="1:12" ht="49.5" x14ac:dyDescent="0.25">
      <c r="A30" s="26">
        <v>4</v>
      </c>
      <c r="B30" s="217" t="s">
        <v>348</v>
      </c>
      <c r="C30" s="150"/>
      <c r="D30" s="150" t="s">
        <v>173</v>
      </c>
      <c r="E30" s="150" t="s">
        <v>223</v>
      </c>
      <c r="F30" s="150" t="s">
        <v>544</v>
      </c>
      <c r="G30" s="150"/>
      <c r="H30" s="17">
        <v>15</v>
      </c>
      <c r="I30" s="145"/>
      <c r="J30" s="146"/>
      <c r="K30" s="144"/>
      <c r="L30" s="166"/>
    </row>
    <row r="31" spans="1:12" ht="117.75" customHeight="1" x14ac:dyDescent="0.25">
      <c r="A31" s="144">
        <f>+A30+1</f>
        <v>5</v>
      </c>
      <c r="B31" s="219" t="s">
        <v>408</v>
      </c>
      <c r="C31" s="150"/>
      <c r="D31" s="150" t="s">
        <v>173</v>
      </c>
      <c r="E31" s="150" t="s">
        <v>223</v>
      </c>
      <c r="F31" s="150" t="s">
        <v>409</v>
      </c>
      <c r="G31" s="150"/>
      <c r="H31" s="17">
        <v>90</v>
      </c>
      <c r="I31" s="145"/>
      <c r="J31" s="146"/>
      <c r="K31" s="144"/>
      <c r="L31" s="144"/>
    </row>
    <row r="32" spans="1:12" ht="117.75" customHeight="1" x14ac:dyDescent="0.25">
      <c r="A32" s="144">
        <v>6</v>
      </c>
      <c r="B32" s="219" t="s">
        <v>410</v>
      </c>
      <c r="C32" s="150"/>
      <c r="D32" s="150" t="s">
        <v>411</v>
      </c>
      <c r="E32" s="144" t="s">
        <v>492</v>
      </c>
      <c r="F32" s="150" t="s">
        <v>409</v>
      </c>
      <c r="G32" s="150" t="s">
        <v>99</v>
      </c>
      <c r="H32" s="17">
        <v>45</v>
      </c>
      <c r="I32" s="145"/>
      <c r="J32" s="146"/>
      <c r="K32" s="144" t="s">
        <v>412</v>
      </c>
      <c r="L32" s="144"/>
    </row>
    <row r="33" spans="1:12" ht="117.75" customHeight="1" x14ac:dyDescent="0.25">
      <c r="A33" s="144">
        <v>7</v>
      </c>
      <c r="B33" s="217" t="s">
        <v>413</v>
      </c>
      <c r="C33" s="150"/>
      <c r="D33" s="150" t="s">
        <v>173</v>
      </c>
      <c r="E33" s="150" t="s">
        <v>414</v>
      </c>
      <c r="F33" s="150" t="s">
        <v>492</v>
      </c>
      <c r="G33" s="150"/>
      <c r="H33" s="17">
        <v>35</v>
      </c>
      <c r="I33" s="145"/>
      <c r="J33" s="146"/>
      <c r="K33" s="144"/>
      <c r="L33" s="144"/>
    </row>
    <row r="34" spans="1:12" ht="27.75" customHeight="1" x14ac:dyDescent="0.25">
      <c r="A34" s="71" t="s">
        <v>341</v>
      </c>
      <c r="B34" s="308" t="s">
        <v>350</v>
      </c>
      <c r="C34" s="308"/>
      <c r="D34" s="308"/>
      <c r="E34" s="308"/>
      <c r="F34" s="308"/>
      <c r="G34" s="308"/>
      <c r="H34" s="167">
        <v>350</v>
      </c>
      <c r="I34" s="161"/>
      <c r="J34" s="161"/>
      <c r="K34" s="166"/>
      <c r="L34" s="166"/>
    </row>
    <row r="35" spans="1:12" ht="29.25" customHeight="1" x14ac:dyDescent="0.25">
      <c r="A35" s="71" t="s">
        <v>349</v>
      </c>
      <c r="B35" s="225" t="s">
        <v>352</v>
      </c>
      <c r="C35" s="150"/>
      <c r="D35" s="150"/>
      <c r="E35" s="150"/>
      <c r="F35" s="150"/>
      <c r="G35" s="150"/>
      <c r="H35" s="151">
        <v>30</v>
      </c>
      <c r="I35" s="161"/>
      <c r="J35" s="161"/>
      <c r="K35" s="166"/>
      <c r="L35" s="166"/>
    </row>
    <row r="36" spans="1:12" ht="62.25" customHeight="1" x14ac:dyDescent="0.25">
      <c r="A36" s="26">
        <v>1</v>
      </c>
      <c r="B36" s="217" t="s">
        <v>353</v>
      </c>
      <c r="C36" s="150"/>
      <c r="D36" s="150" t="s">
        <v>173</v>
      </c>
      <c r="E36" s="150" t="s">
        <v>224</v>
      </c>
      <c r="F36" s="150" t="s">
        <v>545</v>
      </c>
      <c r="G36" s="150"/>
      <c r="H36" s="151"/>
      <c r="I36" s="165"/>
      <c r="J36" s="161"/>
      <c r="K36" s="166"/>
      <c r="L36" s="166"/>
    </row>
    <row r="37" spans="1:12" ht="62.25" customHeight="1" x14ac:dyDescent="0.25">
      <c r="A37" s="26">
        <v>2</v>
      </c>
      <c r="B37" s="217" t="s">
        <v>354</v>
      </c>
      <c r="C37" s="150"/>
      <c r="D37" s="150" t="s">
        <v>173</v>
      </c>
      <c r="E37" s="150" t="s">
        <v>355</v>
      </c>
      <c r="F37" s="150" t="s">
        <v>498</v>
      </c>
      <c r="G37" s="150"/>
      <c r="H37" s="151"/>
      <c r="I37" s="165"/>
      <c r="J37" s="161"/>
      <c r="K37" s="166"/>
      <c r="L37" s="166"/>
    </row>
    <row r="38" spans="1:12" ht="62.25" customHeight="1" x14ac:dyDescent="0.25">
      <c r="A38" s="26">
        <v>3</v>
      </c>
      <c r="B38" s="217" t="s">
        <v>356</v>
      </c>
      <c r="C38" s="150"/>
      <c r="D38" s="150" t="s">
        <v>173</v>
      </c>
      <c r="E38" s="150" t="s">
        <v>355</v>
      </c>
      <c r="F38" s="150" t="s">
        <v>498</v>
      </c>
      <c r="G38" s="150"/>
      <c r="H38" s="151"/>
      <c r="I38" s="165"/>
      <c r="J38" s="161"/>
      <c r="K38" s="166"/>
      <c r="L38" s="166"/>
    </row>
    <row r="39" spans="1:12" ht="69.75" customHeight="1" x14ac:dyDescent="0.25">
      <c r="A39" s="26">
        <v>4</v>
      </c>
      <c r="B39" s="217" t="s">
        <v>357</v>
      </c>
      <c r="C39" s="150"/>
      <c r="D39" s="150" t="s">
        <v>173</v>
      </c>
      <c r="E39" s="150" t="s">
        <v>358</v>
      </c>
      <c r="F39" s="150" t="s">
        <v>498</v>
      </c>
      <c r="G39" s="150"/>
      <c r="H39" s="151"/>
      <c r="I39" s="165"/>
      <c r="J39" s="161"/>
      <c r="K39" s="166"/>
      <c r="L39" s="166"/>
    </row>
    <row r="40" spans="1:12" ht="69.75" customHeight="1" x14ac:dyDescent="0.25">
      <c r="A40" s="26">
        <v>5</v>
      </c>
      <c r="B40" s="217" t="s">
        <v>359</v>
      </c>
      <c r="C40" s="150"/>
      <c r="D40" s="150" t="s">
        <v>173</v>
      </c>
      <c r="E40" s="150" t="s">
        <v>414</v>
      </c>
      <c r="F40" s="150" t="s">
        <v>498</v>
      </c>
      <c r="G40" s="150"/>
      <c r="H40" s="151"/>
      <c r="I40" s="165"/>
      <c r="J40" s="161"/>
      <c r="K40" s="166"/>
      <c r="L40" s="166"/>
    </row>
    <row r="41" spans="1:12" ht="69.75" customHeight="1" x14ac:dyDescent="0.25">
      <c r="A41" s="26">
        <v>6</v>
      </c>
      <c r="B41" s="217" t="s">
        <v>361</v>
      </c>
      <c r="C41" s="150"/>
      <c r="D41" s="150" t="s">
        <v>173</v>
      </c>
      <c r="E41" s="150" t="s">
        <v>414</v>
      </c>
      <c r="F41" s="150" t="s">
        <v>498</v>
      </c>
      <c r="G41" s="150"/>
      <c r="H41" s="151"/>
      <c r="I41" s="165"/>
      <c r="J41" s="161"/>
      <c r="K41" s="166"/>
      <c r="L41" s="166"/>
    </row>
    <row r="42" spans="1:12" ht="97.5" customHeight="1" x14ac:dyDescent="0.25">
      <c r="A42" s="26">
        <v>7</v>
      </c>
      <c r="B42" s="217" t="s">
        <v>364</v>
      </c>
      <c r="C42" s="156"/>
      <c r="D42" s="150" t="s">
        <v>173</v>
      </c>
      <c r="E42" s="150" t="s">
        <v>499</v>
      </c>
      <c r="F42" s="150"/>
      <c r="G42" s="150"/>
      <c r="H42" s="151"/>
      <c r="I42" s="161"/>
      <c r="J42" s="161"/>
      <c r="K42" s="166"/>
      <c r="L42" s="166"/>
    </row>
    <row r="43" spans="1:12" ht="77.25" customHeight="1" x14ac:dyDescent="0.25">
      <c r="A43" s="26">
        <v>8</v>
      </c>
      <c r="B43" s="217" t="s">
        <v>365</v>
      </c>
      <c r="C43" s="156"/>
      <c r="D43" s="150" t="s">
        <v>366</v>
      </c>
      <c r="E43" s="150"/>
      <c r="F43" s="144"/>
      <c r="G43" s="144" t="s">
        <v>99</v>
      </c>
      <c r="H43" s="151"/>
      <c r="I43" s="161"/>
      <c r="J43" s="161"/>
      <c r="K43" s="166"/>
      <c r="L43" s="166"/>
    </row>
    <row r="44" spans="1:12" ht="63.75" customHeight="1" x14ac:dyDescent="0.25">
      <c r="A44" s="26">
        <v>9</v>
      </c>
      <c r="B44" s="217" t="s">
        <v>367</v>
      </c>
      <c r="C44" s="156"/>
      <c r="D44" s="144" t="s">
        <v>99</v>
      </c>
      <c r="E44" s="150"/>
      <c r="F44" s="144"/>
      <c r="G44" s="150"/>
      <c r="H44" s="151"/>
      <c r="I44" s="161"/>
      <c r="J44" s="161"/>
      <c r="K44" s="166"/>
      <c r="L44" s="166"/>
    </row>
  </sheetData>
  <mergeCells count="18">
    <mergeCell ref="G5:G6"/>
    <mergeCell ref="H5:H6"/>
    <mergeCell ref="I5:I6"/>
    <mergeCell ref="J5:J6"/>
    <mergeCell ref="A1:K1"/>
    <mergeCell ref="B34:G34"/>
    <mergeCell ref="K5:K6"/>
    <mergeCell ref="A2:L2"/>
    <mergeCell ref="A3:L3"/>
    <mergeCell ref="A5:A6"/>
    <mergeCell ref="L5:L6"/>
    <mergeCell ref="B7:L7"/>
    <mergeCell ref="B12:D12"/>
    <mergeCell ref="B18:L18"/>
    <mergeCell ref="B19:D19"/>
    <mergeCell ref="B5:B6"/>
    <mergeCell ref="C5:C6"/>
    <mergeCell ref="D5:F5"/>
  </mergeCells>
  <conditionalFormatting sqref="B9">
    <cfRule type="duplicateValues" dxfId="24" priority="5"/>
  </conditionalFormatting>
  <conditionalFormatting sqref="B18 B13:C17">
    <cfRule type="duplicateValues" dxfId="23" priority="4"/>
  </conditionalFormatting>
  <conditionalFormatting sqref="B20:B25">
    <cfRule type="duplicateValues" dxfId="22" priority="2"/>
  </conditionalFormatting>
  <conditionalFormatting sqref="B34">
    <cfRule type="duplicateValues" dxfId="21" priority="3"/>
  </conditionalFormatting>
  <conditionalFormatting sqref="B42:C44">
    <cfRule type="duplicateValues" dxfId="20"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rowBreaks count="1" manualBreakCount="1">
    <brk id="17"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BreakPreview" zoomScale="60" zoomScaleNormal="70" workbookViewId="0">
      <pane xSplit="12" ySplit="6" topLeftCell="M12" activePane="bottomRight" state="frozen"/>
      <selection activeCell="S15" sqref="S15"/>
      <selection pane="topRight" activeCell="S15" sqref="S15"/>
      <selection pane="bottomLeft" activeCell="S15" sqref="S15"/>
      <selection pane="bottomRight" activeCell="S15" sqref="S15"/>
    </sheetView>
  </sheetViews>
  <sheetFormatPr defaultColWidth="9" defaultRowHeight="20.25" x14ac:dyDescent="0.3"/>
  <cols>
    <col min="1" max="1" width="5.42578125" style="16" customWidth="1"/>
    <col min="2" max="2" width="35.28515625" style="189" customWidth="1"/>
    <col min="3" max="3" width="15.42578125" style="70" customWidth="1"/>
    <col min="4" max="4" width="9.5703125" style="70" customWidth="1"/>
    <col min="5" max="5" width="10.85546875" style="70" customWidth="1"/>
    <col min="6" max="6" width="9.85546875" style="70" customWidth="1"/>
    <col min="7" max="8" width="9" style="70" customWidth="1"/>
    <col min="9" max="9" width="13.140625" style="159" customWidth="1"/>
    <col min="10" max="10" width="12.5703125" style="70" customWidth="1"/>
    <col min="11" max="11" width="53.7109375" style="16" customWidth="1"/>
    <col min="12" max="12" width="33.42578125" style="16" customWidth="1"/>
    <col min="13" max="13" width="9" style="70"/>
    <col min="14" max="14" width="34.140625" style="70" customWidth="1"/>
    <col min="15" max="16384" width="9" style="70"/>
  </cols>
  <sheetData>
    <row r="1" spans="1:12" s="27" customFormat="1" ht="19.5" customHeight="1" x14ac:dyDescent="0.3">
      <c r="A1" s="263" t="s">
        <v>485</v>
      </c>
      <c r="B1" s="263"/>
      <c r="C1" s="263"/>
      <c r="D1" s="263"/>
      <c r="E1" s="263"/>
      <c r="F1" s="263"/>
      <c r="G1" s="263"/>
      <c r="H1" s="263"/>
      <c r="I1" s="263"/>
      <c r="J1" s="263"/>
      <c r="K1" s="263"/>
    </row>
    <row r="2" spans="1:12" ht="25.5" customHeight="1" x14ac:dyDescent="0.25">
      <c r="A2" s="300" t="s">
        <v>419</v>
      </c>
      <c r="B2" s="300"/>
      <c r="C2" s="300"/>
      <c r="D2" s="300"/>
      <c r="E2" s="300"/>
      <c r="F2" s="300"/>
      <c r="G2" s="300"/>
      <c r="H2" s="300"/>
      <c r="I2" s="300"/>
      <c r="J2" s="300"/>
      <c r="K2" s="300"/>
      <c r="L2" s="300"/>
    </row>
    <row r="3" spans="1:12" ht="65.25" customHeight="1" x14ac:dyDescent="0.3">
      <c r="A3" s="301" t="s">
        <v>432</v>
      </c>
      <c r="B3" s="301"/>
      <c r="C3" s="301"/>
      <c r="D3" s="301"/>
      <c r="E3" s="301"/>
      <c r="F3" s="301"/>
      <c r="G3" s="301"/>
      <c r="H3" s="301"/>
      <c r="I3" s="301"/>
      <c r="J3" s="301"/>
      <c r="K3" s="301"/>
      <c r="L3" s="301"/>
    </row>
    <row r="4" spans="1:12" ht="15.75" customHeight="1" x14ac:dyDescent="0.3">
      <c r="A4" s="139"/>
      <c r="B4" s="213"/>
      <c r="C4" s="139"/>
      <c r="D4" s="139"/>
      <c r="E4" s="139"/>
      <c r="F4" s="139"/>
      <c r="G4" s="139"/>
      <c r="H4" s="139"/>
      <c r="I4" s="160"/>
      <c r="J4" s="139"/>
      <c r="K4" s="139"/>
      <c r="L4" s="139"/>
    </row>
    <row r="5" spans="1:12" ht="23.45" customHeight="1" x14ac:dyDescent="0.25">
      <c r="A5" s="295" t="s">
        <v>2</v>
      </c>
      <c r="B5" s="267" t="s">
        <v>80</v>
      </c>
      <c r="C5" s="295" t="s">
        <v>81</v>
      </c>
      <c r="D5" s="295" t="s">
        <v>82</v>
      </c>
      <c r="E5" s="295"/>
      <c r="F5" s="295"/>
      <c r="G5" s="295" t="s">
        <v>83</v>
      </c>
      <c r="H5" s="295" t="s">
        <v>381</v>
      </c>
      <c r="I5" s="338" t="s">
        <v>89</v>
      </c>
      <c r="J5" s="295" t="s">
        <v>90</v>
      </c>
      <c r="K5" s="295" t="s">
        <v>11</v>
      </c>
      <c r="L5" s="295" t="s">
        <v>14</v>
      </c>
    </row>
    <row r="6" spans="1:12" ht="29.1" customHeight="1" x14ac:dyDescent="0.25">
      <c r="A6" s="295"/>
      <c r="B6" s="267"/>
      <c r="C6" s="295"/>
      <c r="D6" s="71" t="s">
        <v>86</v>
      </c>
      <c r="E6" s="71" t="s">
        <v>87</v>
      </c>
      <c r="F6" s="71" t="s">
        <v>88</v>
      </c>
      <c r="G6" s="295"/>
      <c r="H6" s="295"/>
      <c r="I6" s="338"/>
      <c r="J6" s="295"/>
      <c r="K6" s="295"/>
      <c r="L6" s="295"/>
    </row>
    <row r="7" spans="1:12" ht="48" customHeight="1" x14ac:dyDescent="0.25">
      <c r="A7" s="71" t="s">
        <v>220</v>
      </c>
      <c r="B7" s="342" t="s">
        <v>421</v>
      </c>
      <c r="C7" s="343"/>
      <c r="D7" s="343"/>
      <c r="E7" s="343"/>
      <c r="F7" s="343"/>
      <c r="G7" s="343"/>
      <c r="H7" s="343"/>
      <c r="I7" s="343"/>
      <c r="J7" s="343"/>
      <c r="K7" s="343"/>
      <c r="L7" s="344"/>
    </row>
    <row r="8" spans="1:12" ht="114.75" customHeight="1" x14ac:dyDescent="0.25">
      <c r="A8" s="26">
        <v>1</v>
      </c>
      <c r="B8" s="217" t="s">
        <v>422</v>
      </c>
      <c r="C8" s="26"/>
      <c r="D8" s="162" t="s">
        <v>173</v>
      </c>
      <c r="E8" s="26" t="s">
        <v>370</v>
      </c>
      <c r="F8" s="162"/>
      <c r="G8" s="26"/>
      <c r="H8" s="162">
        <v>10</v>
      </c>
      <c r="I8" s="161"/>
      <c r="J8" s="161"/>
      <c r="K8" s="90" t="s">
        <v>489</v>
      </c>
      <c r="L8" s="186" t="s">
        <v>449</v>
      </c>
    </row>
    <row r="9" spans="1:12" ht="294.75" customHeight="1" x14ac:dyDescent="0.25">
      <c r="A9" s="26">
        <f>+A8+1</f>
        <v>2</v>
      </c>
      <c r="B9" s="217" t="s">
        <v>236</v>
      </c>
      <c r="C9" s="26"/>
      <c r="D9" s="162" t="s">
        <v>370</v>
      </c>
      <c r="E9" s="26" t="s">
        <v>546</v>
      </c>
      <c r="F9" s="162"/>
      <c r="G9" s="26"/>
      <c r="H9" s="162">
        <v>7</v>
      </c>
      <c r="I9" s="161"/>
      <c r="J9" s="161"/>
      <c r="K9" s="185" t="s">
        <v>447</v>
      </c>
      <c r="L9" s="19" t="s">
        <v>423</v>
      </c>
    </row>
    <row r="10" spans="1:12" ht="135" customHeight="1" x14ac:dyDescent="0.25">
      <c r="A10" s="26">
        <f>+A9+1</f>
        <v>3</v>
      </c>
      <c r="B10" s="217" t="s">
        <v>424</v>
      </c>
      <c r="C10" s="26"/>
      <c r="D10" s="163" t="s">
        <v>370</v>
      </c>
      <c r="E10" s="26" t="s">
        <v>425</v>
      </c>
      <c r="F10" s="162" t="s">
        <v>98</v>
      </c>
      <c r="G10" s="26" t="s">
        <v>99</v>
      </c>
      <c r="H10" s="162">
        <v>5</v>
      </c>
      <c r="I10" s="161"/>
      <c r="J10" s="161"/>
      <c r="K10" s="19" t="s">
        <v>426</v>
      </c>
      <c r="L10" s="19"/>
    </row>
    <row r="11" spans="1:12" ht="327.75" customHeight="1" x14ac:dyDescent="0.25">
      <c r="A11" s="26">
        <f t="shared" ref="A11" si="0">+A10+1</f>
        <v>4</v>
      </c>
      <c r="B11" s="217" t="s">
        <v>427</v>
      </c>
      <c r="C11" s="26"/>
      <c r="D11" s="26" t="s">
        <v>99</v>
      </c>
      <c r="E11" s="26" t="s">
        <v>428</v>
      </c>
      <c r="F11" s="162"/>
      <c r="G11" s="26"/>
      <c r="H11" s="162">
        <v>7</v>
      </c>
      <c r="I11" s="161"/>
      <c r="J11" s="161"/>
      <c r="K11" s="19" t="s">
        <v>429</v>
      </c>
      <c r="L11" s="19"/>
    </row>
    <row r="12" spans="1:12" ht="33" customHeight="1" x14ac:dyDescent="0.25">
      <c r="A12" s="71" t="s">
        <v>232</v>
      </c>
      <c r="B12" s="342" t="s">
        <v>221</v>
      </c>
      <c r="C12" s="343"/>
      <c r="D12" s="344"/>
      <c r="E12" s="71"/>
      <c r="F12" s="71"/>
      <c r="G12" s="71"/>
      <c r="H12" s="71"/>
      <c r="I12" s="161"/>
      <c r="J12" s="71"/>
      <c r="K12" s="71"/>
      <c r="L12" s="71"/>
    </row>
    <row r="13" spans="1:12" ht="98.25" customHeight="1" x14ac:dyDescent="0.25">
      <c r="A13" s="26">
        <v>1</v>
      </c>
      <c r="B13" s="217" t="s">
        <v>227</v>
      </c>
      <c r="C13" s="164"/>
      <c r="D13" s="162" t="s">
        <v>173</v>
      </c>
      <c r="E13" s="162" t="s">
        <v>223</v>
      </c>
      <c r="F13" s="162" t="s">
        <v>370</v>
      </c>
      <c r="G13" s="162" t="s">
        <v>547</v>
      </c>
      <c r="H13" s="162">
        <v>15</v>
      </c>
      <c r="I13" s="165"/>
      <c r="J13" s="161"/>
      <c r="K13" s="166"/>
      <c r="L13" s="166"/>
    </row>
    <row r="14" spans="1:12" ht="103.5" customHeight="1" x14ac:dyDescent="0.25">
      <c r="A14" s="26">
        <f>+A13+1</f>
        <v>2</v>
      </c>
      <c r="B14" s="217" t="s">
        <v>228</v>
      </c>
      <c r="C14" s="164"/>
      <c r="D14" s="162" t="s">
        <v>173</v>
      </c>
      <c r="E14" s="162" t="s">
        <v>223</v>
      </c>
      <c r="F14" s="163" t="s">
        <v>548</v>
      </c>
      <c r="G14" s="162"/>
      <c r="H14" s="162">
        <v>90</v>
      </c>
      <c r="I14" s="165"/>
      <c r="J14" s="161"/>
      <c r="K14" s="166"/>
      <c r="L14" s="166"/>
    </row>
    <row r="15" spans="1:12" ht="99" customHeight="1" x14ac:dyDescent="0.25">
      <c r="A15" s="26">
        <f t="shared" ref="A15:A17" si="1">+A14+1</f>
        <v>3</v>
      </c>
      <c r="B15" s="217" t="s">
        <v>229</v>
      </c>
      <c r="C15" s="164"/>
      <c r="D15" s="162" t="s">
        <v>173</v>
      </c>
      <c r="E15" s="162"/>
      <c r="F15" s="162" t="s">
        <v>223</v>
      </c>
      <c r="G15" s="162"/>
      <c r="H15" s="162">
        <v>30</v>
      </c>
      <c r="I15" s="165"/>
      <c r="J15" s="161"/>
      <c r="K15" s="166"/>
      <c r="L15" s="166"/>
    </row>
    <row r="16" spans="1:12" ht="80.25" customHeight="1" x14ac:dyDescent="0.25">
      <c r="A16" s="26">
        <f t="shared" si="1"/>
        <v>4</v>
      </c>
      <c r="B16" s="217" t="s">
        <v>230</v>
      </c>
      <c r="C16" s="164"/>
      <c r="D16" s="162" t="s">
        <v>173</v>
      </c>
      <c r="E16" s="162"/>
      <c r="F16" s="162" t="s">
        <v>223</v>
      </c>
      <c r="G16" s="162" t="s">
        <v>547</v>
      </c>
      <c r="H16" s="162">
        <v>30</v>
      </c>
      <c r="I16" s="165"/>
      <c r="J16" s="161"/>
      <c r="K16" s="166"/>
      <c r="L16" s="166"/>
    </row>
    <row r="17" spans="1:12" ht="66.75" customHeight="1" x14ac:dyDescent="0.25">
      <c r="A17" s="26">
        <f t="shared" si="1"/>
        <v>5</v>
      </c>
      <c r="B17" s="217" t="s">
        <v>231</v>
      </c>
      <c r="C17" s="164"/>
      <c r="D17" s="162" t="s">
        <v>547</v>
      </c>
      <c r="E17" s="162" t="s">
        <v>173</v>
      </c>
      <c r="F17" s="162" t="s">
        <v>223</v>
      </c>
      <c r="G17" s="162"/>
      <c r="H17" s="162">
        <v>1</v>
      </c>
      <c r="I17" s="165"/>
      <c r="J17" s="161"/>
      <c r="K17" s="166"/>
      <c r="L17" s="166"/>
    </row>
    <row r="18" spans="1:12" s="140" customFormat="1" ht="30.75" customHeight="1" x14ac:dyDescent="0.25">
      <c r="A18" s="71" t="s">
        <v>246</v>
      </c>
      <c r="B18" s="342" t="s">
        <v>430</v>
      </c>
      <c r="C18" s="343"/>
      <c r="D18" s="343"/>
      <c r="E18" s="343"/>
      <c r="F18" s="343"/>
      <c r="G18" s="343"/>
      <c r="H18" s="343"/>
      <c r="I18" s="343"/>
      <c r="J18" s="343"/>
      <c r="K18" s="343"/>
      <c r="L18" s="344"/>
    </row>
    <row r="19" spans="1:12" ht="37.5" customHeight="1" x14ac:dyDescent="0.25">
      <c r="A19" s="142">
        <v>1</v>
      </c>
      <c r="B19" s="345" t="s">
        <v>332</v>
      </c>
      <c r="C19" s="346"/>
      <c r="D19" s="347"/>
      <c r="E19" s="150"/>
      <c r="F19" s="150"/>
      <c r="G19" s="150"/>
      <c r="H19" s="151"/>
      <c r="I19" s="145"/>
      <c r="J19" s="146"/>
      <c r="K19" s="144"/>
      <c r="L19" s="144"/>
    </row>
    <row r="20" spans="1:12" ht="60.75" x14ac:dyDescent="0.25">
      <c r="A20" s="144" t="s">
        <v>250</v>
      </c>
      <c r="B20" s="219" t="s">
        <v>333</v>
      </c>
      <c r="C20" s="150"/>
      <c r="D20" s="150" t="s">
        <v>173</v>
      </c>
      <c r="E20" s="150" t="s">
        <v>223</v>
      </c>
      <c r="F20" s="150" t="s">
        <v>547</v>
      </c>
      <c r="G20" s="150"/>
      <c r="H20" s="151">
        <f>3*30</f>
        <v>90</v>
      </c>
      <c r="I20" s="145"/>
      <c r="J20" s="146"/>
      <c r="K20" s="144"/>
      <c r="L20" s="144"/>
    </row>
    <row r="21" spans="1:12" ht="81" x14ac:dyDescent="0.25">
      <c r="A21" s="144" t="s">
        <v>254</v>
      </c>
      <c r="B21" s="219" t="s">
        <v>334</v>
      </c>
      <c r="C21" s="150"/>
      <c r="D21" s="150" t="s">
        <v>173</v>
      </c>
      <c r="E21" s="150" t="s">
        <v>223</v>
      </c>
      <c r="F21" s="150" t="s">
        <v>549</v>
      </c>
      <c r="G21" s="150"/>
      <c r="H21" s="151">
        <v>20</v>
      </c>
      <c r="I21" s="145"/>
      <c r="J21" s="146"/>
      <c r="K21" s="144"/>
      <c r="L21" s="144"/>
    </row>
    <row r="22" spans="1:12" ht="40.5" x14ac:dyDescent="0.25">
      <c r="A22" s="144" t="s">
        <v>259</v>
      </c>
      <c r="B22" s="219" t="s">
        <v>335</v>
      </c>
      <c r="C22" s="150"/>
      <c r="D22" s="150" t="s">
        <v>173</v>
      </c>
      <c r="E22" s="150" t="s">
        <v>224</v>
      </c>
      <c r="F22" s="150" t="s">
        <v>223</v>
      </c>
      <c r="G22" s="150"/>
      <c r="H22" s="151">
        <v>15</v>
      </c>
      <c r="I22" s="145"/>
      <c r="J22" s="146"/>
      <c r="K22" s="144"/>
      <c r="L22" s="144"/>
    </row>
    <row r="23" spans="1:12" ht="40.5" x14ac:dyDescent="0.25">
      <c r="A23" s="144" t="s">
        <v>261</v>
      </c>
      <c r="B23" s="219" t="s">
        <v>336</v>
      </c>
      <c r="C23" s="150"/>
      <c r="D23" s="150" t="s">
        <v>173</v>
      </c>
      <c r="E23" s="150" t="s">
        <v>223</v>
      </c>
      <c r="F23" s="150" t="s">
        <v>223</v>
      </c>
      <c r="G23" s="150" t="s">
        <v>173</v>
      </c>
      <c r="H23" s="151">
        <v>7</v>
      </c>
      <c r="I23" s="145"/>
      <c r="J23" s="146"/>
      <c r="K23" s="144"/>
      <c r="L23" s="144"/>
    </row>
    <row r="24" spans="1:12" ht="60.75" x14ac:dyDescent="0.25">
      <c r="A24" s="144" t="s">
        <v>337</v>
      </c>
      <c r="B24" s="219" t="s">
        <v>338</v>
      </c>
      <c r="C24" s="150"/>
      <c r="D24" s="150" t="s">
        <v>173</v>
      </c>
      <c r="E24" s="150" t="s">
        <v>223</v>
      </c>
      <c r="F24" s="150" t="s">
        <v>224</v>
      </c>
      <c r="G24" s="150" t="s">
        <v>173</v>
      </c>
      <c r="H24" s="151">
        <v>30</v>
      </c>
      <c r="I24" s="145"/>
      <c r="J24" s="146"/>
      <c r="K24" s="144"/>
      <c r="L24" s="144"/>
    </row>
    <row r="25" spans="1:12" ht="40.5" x14ac:dyDescent="0.25">
      <c r="A25" s="144" t="s">
        <v>339</v>
      </c>
      <c r="B25" s="219" t="s">
        <v>340</v>
      </c>
      <c r="C25" s="150"/>
      <c r="D25" s="150" t="s">
        <v>173</v>
      </c>
      <c r="E25" s="150" t="s">
        <v>223</v>
      </c>
      <c r="F25" s="150" t="s">
        <v>224</v>
      </c>
      <c r="G25" s="150" t="s">
        <v>173</v>
      </c>
      <c r="H25" s="151">
        <v>20</v>
      </c>
      <c r="I25" s="145"/>
      <c r="J25" s="146"/>
      <c r="K25" s="144"/>
      <c r="L25" s="144"/>
    </row>
    <row r="26" spans="1:12" ht="40.5" x14ac:dyDescent="0.25">
      <c r="A26" s="71" t="s">
        <v>112</v>
      </c>
      <c r="B26" s="225" t="s">
        <v>406</v>
      </c>
      <c r="C26" s="154"/>
      <c r="D26" s="154"/>
      <c r="E26" s="154"/>
      <c r="F26" s="154"/>
      <c r="G26" s="154"/>
      <c r="H26" s="155">
        <v>200</v>
      </c>
      <c r="I26" s="145"/>
      <c r="J26" s="146"/>
      <c r="K26" s="12"/>
      <c r="L26" s="166"/>
    </row>
    <row r="27" spans="1:12" ht="33" x14ac:dyDescent="0.25">
      <c r="A27" s="26">
        <v>1</v>
      </c>
      <c r="B27" s="217" t="s">
        <v>343</v>
      </c>
      <c r="C27" s="150"/>
      <c r="D27" s="150" t="s">
        <v>173</v>
      </c>
      <c r="E27" s="150" t="s">
        <v>223</v>
      </c>
      <c r="F27" s="150" t="s">
        <v>344</v>
      </c>
      <c r="G27" s="150"/>
      <c r="H27" s="17">
        <v>30</v>
      </c>
      <c r="I27" s="145"/>
      <c r="J27" s="146"/>
      <c r="K27" s="144"/>
      <c r="L27" s="166"/>
    </row>
    <row r="28" spans="1:12" ht="33" x14ac:dyDescent="0.25">
      <c r="A28" s="26">
        <v>2</v>
      </c>
      <c r="B28" s="217" t="s">
        <v>345</v>
      </c>
      <c r="C28" s="150"/>
      <c r="D28" s="150" t="s">
        <v>173</v>
      </c>
      <c r="E28" s="150" t="s">
        <v>223</v>
      </c>
      <c r="F28" s="150" t="s">
        <v>407</v>
      </c>
      <c r="G28" s="150"/>
      <c r="H28" s="17">
        <v>15</v>
      </c>
      <c r="I28" s="145"/>
      <c r="J28" s="146"/>
      <c r="K28" s="144"/>
      <c r="L28" s="166"/>
    </row>
    <row r="29" spans="1:12" ht="49.5" x14ac:dyDescent="0.25">
      <c r="A29" s="26">
        <v>3</v>
      </c>
      <c r="B29" s="217" t="s">
        <v>347</v>
      </c>
      <c r="C29" s="150"/>
      <c r="D29" s="150" t="s">
        <v>173</v>
      </c>
      <c r="E29" s="150" t="s">
        <v>223</v>
      </c>
      <c r="F29" s="150" t="s">
        <v>550</v>
      </c>
      <c r="G29" s="150"/>
      <c r="H29" s="17">
        <v>15</v>
      </c>
      <c r="I29" s="145"/>
      <c r="J29" s="146"/>
      <c r="K29" s="144"/>
      <c r="L29" s="166"/>
    </row>
    <row r="30" spans="1:12" ht="49.5" x14ac:dyDescent="0.25">
      <c r="A30" s="26">
        <v>4</v>
      </c>
      <c r="B30" s="217" t="s">
        <v>348</v>
      </c>
      <c r="C30" s="150"/>
      <c r="D30" s="150" t="s">
        <v>173</v>
      </c>
      <c r="E30" s="150" t="s">
        <v>223</v>
      </c>
      <c r="F30" s="150" t="s">
        <v>550</v>
      </c>
      <c r="G30" s="150"/>
      <c r="H30" s="17">
        <v>15</v>
      </c>
      <c r="I30" s="145"/>
      <c r="J30" s="146"/>
      <c r="K30" s="144"/>
      <c r="L30" s="166"/>
    </row>
    <row r="31" spans="1:12" ht="81" x14ac:dyDescent="0.25">
      <c r="A31" s="144">
        <f>+A30+1</f>
        <v>5</v>
      </c>
      <c r="B31" s="219" t="s">
        <v>408</v>
      </c>
      <c r="C31" s="150"/>
      <c r="D31" s="150" t="s">
        <v>173</v>
      </c>
      <c r="E31" s="150" t="s">
        <v>223</v>
      </c>
      <c r="F31" s="150" t="s">
        <v>409</v>
      </c>
      <c r="G31" s="150"/>
      <c r="H31" s="17">
        <v>90</v>
      </c>
      <c r="I31" s="145"/>
      <c r="J31" s="146"/>
      <c r="K31" s="144"/>
      <c r="L31" s="144"/>
    </row>
    <row r="32" spans="1:12" ht="118.5" customHeight="1" x14ac:dyDescent="0.25">
      <c r="A32" s="144">
        <v>6</v>
      </c>
      <c r="B32" s="219" t="s">
        <v>410</v>
      </c>
      <c r="C32" s="150"/>
      <c r="D32" s="150" t="s">
        <v>411</v>
      </c>
      <c r="E32" s="144" t="s">
        <v>547</v>
      </c>
      <c r="F32" s="150" t="s">
        <v>409</v>
      </c>
      <c r="G32" s="150" t="s">
        <v>99</v>
      </c>
      <c r="H32" s="17">
        <v>45</v>
      </c>
      <c r="I32" s="145"/>
      <c r="J32" s="146"/>
      <c r="K32" s="144" t="s">
        <v>412</v>
      </c>
      <c r="L32" s="144"/>
    </row>
    <row r="33" spans="1:12" ht="111" customHeight="1" x14ac:dyDescent="0.25">
      <c r="A33" s="144">
        <v>7</v>
      </c>
      <c r="B33" s="217" t="s">
        <v>413</v>
      </c>
      <c r="C33" s="150"/>
      <c r="D33" s="150" t="s">
        <v>173</v>
      </c>
      <c r="E33" s="150" t="s">
        <v>414</v>
      </c>
      <c r="F33" s="150" t="s">
        <v>547</v>
      </c>
      <c r="G33" s="150"/>
      <c r="H33" s="17">
        <v>35</v>
      </c>
      <c r="I33" s="145"/>
      <c r="J33" s="146"/>
      <c r="K33" s="144"/>
      <c r="L33" s="144"/>
    </row>
    <row r="34" spans="1:12" ht="24.75" customHeight="1" x14ac:dyDescent="0.25">
      <c r="A34" s="71" t="s">
        <v>341</v>
      </c>
      <c r="B34" s="308" t="s">
        <v>350</v>
      </c>
      <c r="C34" s="308"/>
      <c r="D34" s="308"/>
      <c r="E34" s="308"/>
      <c r="F34" s="308"/>
      <c r="G34" s="308"/>
      <c r="H34" s="167">
        <v>350</v>
      </c>
      <c r="I34" s="161"/>
      <c r="J34" s="161"/>
      <c r="K34" s="166"/>
      <c r="L34" s="166"/>
    </row>
    <row r="35" spans="1:12" ht="37.5" customHeight="1" x14ac:dyDescent="0.25">
      <c r="A35" s="71" t="s">
        <v>349</v>
      </c>
      <c r="B35" s="225" t="s">
        <v>352</v>
      </c>
      <c r="C35" s="150"/>
      <c r="D35" s="150"/>
      <c r="E35" s="150"/>
      <c r="F35" s="150"/>
      <c r="G35" s="150"/>
      <c r="H35" s="151">
        <v>30</v>
      </c>
      <c r="I35" s="161"/>
      <c r="J35" s="161"/>
      <c r="K35" s="166"/>
      <c r="L35" s="166"/>
    </row>
    <row r="36" spans="1:12" ht="62.25" customHeight="1" x14ac:dyDescent="0.25">
      <c r="A36" s="26">
        <v>1</v>
      </c>
      <c r="B36" s="217" t="s">
        <v>353</v>
      </c>
      <c r="C36" s="150"/>
      <c r="D36" s="150" t="s">
        <v>173</v>
      </c>
      <c r="E36" s="150" t="s">
        <v>224</v>
      </c>
      <c r="F36" s="150" t="s">
        <v>551</v>
      </c>
      <c r="G36" s="150"/>
      <c r="H36" s="151"/>
      <c r="I36" s="165"/>
      <c r="J36" s="161"/>
      <c r="K36" s="166"/>
      <c r="L36" s="166"/>
    </row>
    <row r="37" spans="1:12" ht="62.25" customHeight="1" x14ac:dyDescent="0.25">
      <c r="A37" s="26">
        <v>2</v>
      </c>
      <c r="B37" s="217" t="s">
        <v>354</v>
      </c>
      <c r="C37" s="150"/>
      <c r="D37" s="150" t="s">
        <v>173</v>
      </c>
      <c r="E37" s="150" t="s">
        <v>355</v>
      </c>
      <c r="F37" s="150" t="s">
        <v>552</v>
      </c>
      <c r="G37" s="150"/>
      <c r="H37" s="151"/>
      <c r="I37" s="165"/>
      <c r="J37" s="161"/>
      <c r="K37" s="166"/>
      <c r="L37" s="166"/>
    </row>
    <row r="38" spans="1:12" ht="62.25" customHeight="1" x14ac:dyDescent="0.25">
      <c r="A38" s="26">
        <v>3</v>
      </c>
      <c r="B38" s="217" t="s">
        <v>356</v>
      </c>
      <c r="C38" s="150"/>
      <c r="D38" s="150" t="s">
        <v>173</v>
      </c>
      <c r="E38" s="150" t="s">
        <v>355</v>
      </c>
      <c r="F38" s="150" t="s">
        <v>552</v>
      </c>
      <c r="G38" s="150"/>
      <c r="H38" s="151"/>
      <c r="I38" s="165"/>
      <c r="J38" s="161"/>
      <c r="K38" s="166"/>
      <c r="L38" s="166"/>
    </row>
    <row r="39" spans="1:12" ht="90.75" customHeight="1" x14ac:dyDescent="0.25">
      <c r="A39" s="26">
        <v>4</v>
      </c>
      <c r="B39" s="217" t="s">
        <v>357</v>
      </c>
      <c r="C39" s="150"/>
      <c r="D39" s="150" t="s">
        <v>173</v>
      </c>
      <c r="E39" s="150" t="s">
        <v>358</v>
      </c>
      <c r="F39" s="150" t="s">
        <v>552</v>
      </c>
      <c r="G39" s="150"/>
      <c r="H39" s="151"/>
      <c r="I39" s="165"/>
      <c r="J39" s="161"/>
      <c r="K39" s="166"/>
      <c r="L39" s="166"/>
    </row>
    <row r="40" spans="1:12" ht="90.75" customHeight="1" x14ac:dyDescent="0.25">
      <c r="A40" s="26">
        <v>5</v>
      </c>
      <c r="B40" s="217" t="s">
        <v>359</v>
      </c>
      <c r="C40" s="150"/>
      <c r="D40" s="150" t="s">
        <v>173</v>
      </c>
      <c r="E40" s="150" t="s">
        <v>414</v>
      </c>
      <c r="F40" s="150" t="s">
        <v>552</v>
      </c>
      <c r="G40" s="150"/>
      <c r="H40" s="151"/>
      <c r="I40" s="165"/>
      <c r="J40" s="161"/>
      <c r="K40" s="166"/>
      <c r="L40" s="166"/>
    </row>
    <row r="41" spans="1:12" ht="90.75" customHeight="1" x14ac:dyDescent="0.25">
      <c r="A41" s="26">
        <v>6</v>
      </c>
      <c r="B41" s="217" t="s">
        <v>361</v>
      </c>
      <c r="C41" s="150"/>
      <c r="D41" s="150" t="s">
        <v>173</v>
      </c>
      <c r="E41" s="150" t="s">
        <v>414</v>
      </c>
      <c r="F41" s="150" t="s">
        <v>552</v>
      </c>
      <c r="G41" s="150"/>
      <c r="H41" s="151"/>
      <c r="I41" s="165"/>
      <c r="J41" s="161"/>
      <c r="K41" s="166"/>
      <c r="L41" s="166"/>
    </row>
    <row r="42" spans="1:12" ht="97.5" customHeight="1" x14ac:dyDescent="0.25">
      <c r="A42" s="26">
        <v>7</v>
      </c>
      <c r="B42" s="217" t="s">
        <v>364</v>
      </c>
      <c r="C42" s="156"/>
      <c r="D42" s="150" t="s">
        <v>173</v>
      </c>
      <c r="E42" s="150" t="s">
        <v>553</v>
      </c>
      <c r="F42" s="150"/>
      <c r="G42" s="150"/>
      <c r="H42" s="151"/>
      <c r="I42" s="161"/>
      <c r="J42" s="161"/>
      <c r="K42" s="166"/>
      <c r="L42" s="166"/>
    </row>
    <row r="43" spans="1:12" ht="77.25" customHeight="1" x14ac:dyDescent="0.25">
      <c r="A43" s="26">
        <v>8</v>
      </c>
      <c r="B43" s="217" t="s">
        <v>365</v>
      </c>
      <c r="C43" s="156"/>
      <c r="D43" s="150" t="s">
        <v>366</v>
      </c>
      <c r="E43" s="150"/>
      <c r="F43" s="144"/>
      <c r="G43" s="144" t="s">
        <v>99</v>
      </c>
      <c r="H43" s="151"/>
      <c r="I43" s="161"/>
      <c r="J43" s="161"/>
      <c r="K43" s="166"/>
      <c r="L43" s="166"/>
    </row>
    <row r="44" spans="1:12" ht="63.75" customHeight="1" x14ac:dyDescent="0.25">
      <c r="A44" s="26">
        <v>9</v>
      </c>
      <c r="B44" s="217" t="s">
        <v>367</v>
      </c>
      <c r="C44" s="156"/>
      <c r="D44" s="144" t="s">
        <v>99</v>
      </c>
      <c r="E44" s="150"/>
      <c r="F44" s="144"/>
      <c r="G44" s="150"/>
      <c r="H44" s="151"/>
      <c r="I44" s="161"/>
      <c r="J44" s="161"/>
      <c r="K44" s="166"/>
      <c r="L44" s="166"/>
    </row>
  </sheetData>
  <mergeCells count="18">
    <mergeCell ref="G5:G6"/>
    <mergeCell ref="H5:H6"/>
    <mergeCell ref="I5:I6"/>
    <mergeCell ref="J5:J6"/>
    <mergeCell ref="A1:K1"/>
    <mergeCell ref="B34:G34"/>
    <mergeCell ref="K5:K6"/>
    <mergeCell ref="A2:L2"/>
    <mergeCell ref="A3:L3"/>
    <mergeCell ref="A5:A6"/>
    <mergeCell ref="L5:L6"/>
    <mergeCell ref="B7:L7"/>
    <mergeCell ref="B12:D12"/>
    <mergeCell ref="B18:L18"/>
    <mergeCell ref="B19:D19"/>
    <mergeCell ref="B5:B6"/>
    <mergeCell ref="C5:C6"/>
    <mergeCell ref="D5:F5"/>
  </mergeCells>
  <conditionalFormatting sqref="B9">
    <cfRule type="duplicateValues" dxfId="19" priority="5"/>
  </conditionalFormatting>
  <conditionalFormatting sqref="B18 B13:C17">
    <cfRule type="duplicateValues" dxfId="18" priority="4"/>
  </conditionalFormatting>
  <conditionalFormatting sqref="B20:B25">
    <cfRule type="duplicateValues" dxfId="17" priority="2"/>
  </conditionalFormatting>
  <conditionalFormatting sqref="B34">
    <cfRule type="duplicateValues" dxfId="16" priority="3"/>
  </conditionalFormatting>
  <conditionalFormatting sqref="B42:C44">
    <cfRule type="duplicateValues" dxfId="15"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rowBreaks count="1" manualBreakCount="1">
    <brk id="1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zoomScale="70" zoomScaleNormal="70" workbookViewId="0">
      <pane xSplit="12" ySplit="6" topLeftCell="M12" activePane="bottomRight" state="frozen"/>
      <selection activeCell="S15" sqref="S15"/>
      <selection pane="topRight" activeCell="S15" sqref="S15"/>
      <selection pane="bottomLeft" activeCell="S15" sqref="S15"/>
      <selection pane="bottomRight" activeCell="S15" sqref="S15"/>
    </sheetView>
  </sheetViews>
  <sheetFormatPr defaultColWidth="9" defaultRowHeight="20.25" x14ac:dyDescent="0.3"/>
  <cols>
    <col min="1" max="1" width="5.42578125" style="16" customWidth="1"/>
    <col min="2" max="2" width="35.28515625" style="189" customWidth="1"/>
    <col min="3" max="3" width="15.42578125" style="70" customWidth="1"/>
    <col min="4" max="4" width="9.5703125" style="70" customWidth="1"/>
    <col min="5" max="5" width="10.85546875" style="70" customWidth="1"/>
    <col min="6" max="6" width="9.85546875" style="70" customWidth="1"/>
    <col min="7" max="8" width="9" style="70" customWidth="1"/>
    <col min="9" max="9" width="13.140625" style="159" customWidth="1"/>
    <col min="10" max="10" width="12.5703125" style="70" customWidth="1"/>
    <col min="11" max="11" width="53.7109375" style="16" customWidth="1"/>
    <col min="12" max="12" width="38.5703125" style="16" customWidth="1"/>
    <col min="13" max="14" width="32.42578125" style="70" customWidth="1"/>
    <col min="15" max="16384" width="9" style="70"/>
  </cols>
  <sheetData>
    <row r="1" spans="1:12" s="27" customFormat="1" ht="19.5" customHeight="1" x14ac:dyDescent="0.3">
      <c r="A1" s="263" t="s">
        <v>486</v>
      </c>
      <c r="B1" s="263"/>
      <c r="C1" s="263"/>
      <c r="D1" s="263"/>
      <c r="E1" s="263"/>
      <c r="F1" s="263"/>
      <c r="G1" s="263"/>
      <c r="H1" s="263"/>
      <c r="I1" s="263"/>
      <c r="J1" s="263"/>
      <c r="K1" s="263"/>
      <c r="L1" s="263"/>
    </row>
    <row r="2" spans="1:12" ht="25.5" customHeight="1" x14ac:dyDescent="0.25">
      <c r="A2" s="300" t="s">
        <v>419</v>
      </c>
      <c r="B2" s="300"/>
      <c r="C2" s="300"/>
      <c r="D2" s="300"/>
      <c r="E2" s="300"/>
      <c r="F2" s="300"/>
      <c r="G2" s="300"/>
      <c r="H2" s="300"/>
      <c r="I2" s="300"/>
      <c r="J2" s="300"/>
      <c r="K2" s="300"/>
      <c r="L2" s="300"/>
    </row>
    <row r="3" spans="1:12" ht="87" customHeight="1" x14ac:dyDescent="0.3">
      <c r="A3" s="301" t="s">
        <v>562</v>
      </c>
      <c r="B3" s="301"/>
      <c r="C3" s="301"/>
      <c r="D3" s="301"/>
      <c r="E3" s="301"/>
      <c r="F3" s="301"/>
      <c r="G3" s="301"/>
      <c r="H3" s="301"/>
      <c r="I3" s="301"/>
      <c r="J3" s="301"/>
      <c r="K3" s="301"/>
      <c r="L3" s="301"/>
    </row>
    <row r="4" spans="1:12" ht="15.75" customHeight="1" x14ac:dyDescent="0.3">
      <c r="A4" s="139"/>
      <c r="B4" s="213"/>
      <c r="C4" s="139"/>
      <c r="D4" s="139"/>
      <c r="E4" s="139"/>
      <c r="F4" s="139"/>
      <c r="G4" s="139"/>
      <c r="H4" s="139"/>
      <c r="I4" s="160"/>
      <c r="J4" s="139"/>
      <c r="K4" s="139"/>
      <c r="L4" s="139"/>
    </row>
    <row r="5" spans="1:12" ht="23.45" customHeight="1" x14ac:dyDescent="0.25">
      <c r="A5" s="295" t="s">
        <v>2</v>
      </c>
      <c r="B5" s="267" t="s">
        <v>80</v>
      </c>
      <c r="C5" s="295" t="s">
        <v>81</v>
      </c>
      <c r="D5" s="295" t="s">
        <v>82</v>
      </c>
      <c r="E5" s="295"/>
      <c r="F5" s="295"/>
      <c r="G5" s="295" t="s">
        <v>83</v>
      </c>
      <c r="H5" s="253" t="s">
        <v>381</v>
      </c>
      <c r="I5" s="338" t="s">
        <v>89</v>
      </c>
      <c r="J5" s="295" t="s">
        <v>90</v>
      </c>
      <c r="K5" s="295" t="s">
        <v>11</v>
      </c>
      <c r="L5" s="295" t="s">
        <v>14</v>
      </c>
    </row>
    <row r="6" spans="1:12" ht="29.1" customHeight="1" x14ac:dyDescent="0.25">
      <c r="A6" s="295"/>
      <c r="B6" s="267"/>
      <c r="C6" s="295"/>
      <c r="D6" s="71" t="s">
        <v>86</v>
      </c>
      <c r="E6" s="71" t="s">
        <v>87</v>
      </c>
      <c r="F6" s="71" t="s">
        <v>88</v>
      </c>
      <c r="G6" s="295"/>
      <c r="H6" s="253"/>
      <c r="I6" s="338"/>
      <c r="J6" s="295"/>
      <c r="K6" s="295"/>
      <c r="L6" s="295"/>
    </row>
    <row r="7" spans="1:12" ht="48" customHeight="1" x14ac:dyDescent="0.25">
      <c r="A7" s="71" t="s">
        <v>220</v>
      </c>
      <c r="B7" s="342" t="s">
        <v>421</v>
      </c>
      <c r="C7" s="343"/>
      <c r="D7" s="343"/>
      <c r="E7" s="343"/>
      <c r="F7" s="343"/>
      <c r="G7" s="343"/>
      <c r="H7" s="343"/>
      <c r="I7" s="343"/>
      <c r="J7" s="343"/>
      <c r="K7" s="343"/>
      <c r="L7" s="344"/>
    </row>
    <row r="8" spans="1:12" ht="174.75" customHeight="1" x14ac:dyDescent="0.25">
      <c r="A8" s="26">
        <v>1</v>
      </c>
      <c r="B8" s="217" t="s">
        <v>422</v>
      </c>
      <c r="C8" s="26"/>
      <c r="D8" s="162" t="s">
        <v>173</v>
      </c>
      <c r="E8" s="26" t="s">
        <v>370</v>
      </c>
      <c r="F8" s="162"/>
      <c r="G8" s="26"/>
      <c r="H8" s="162">
        <v>10</v>
      </c>
      <c r="I8" s="161"/>
      <c r="J8" s="161"/>
      <c r="K8" s="90" t="s">
        <v>489</v>
      </c>
      <c r="L8" s="186" t="s">
        <v>453</v>
      </c>
    </row>
    <row r="9" spans="1:12" ht="318.75" customHeight="1" x14ac:dyDescent="0.25">
      <c r="A9" s="26">
        <f>+A8+1</f>
        <v>2</v>
      </c>
      <c r="B9" s="217" t="s">
        <v>236</v>
      </c>
      <c r="C9" s="26"/>
      <c r="D9" s="162" t="s">
        <v>370</v>
      </c>
      <c r="E9" s="26" t="s">
        <v>554</v>
      </c>
      <c r="F9" s="162"/>
      <c r="G9" s="26"/>
      <c r="H9" s="162">
        <v>7</v>
      </c>
      <c r="I9" s="161"/>
      <c r="J9" s="161"/>
      <c r="K9" s="184" t="s">
        <v>237</v>
      </c>
      <c r="L9" s="19" t="s">
        <v>423</v>
      </c>
    </row>
    <row r="10" spans="1:12" ht="147.75" customHeight="1" x14ac:dyDescent="0.25">
      <c r="A10" s="26">
        <f>+A9+1</f>
        <v>3</v>
      </c>
      <c r="B10" s="217" t="s">
        <v>424</v>
      </c>
      <c r="C10" s="26"/>
      <c r="D10" s="163" t="s">
        <v>370</v>
      </c>
      <c r="E10" s="26" t="s">
        <v>425</v>
      </c>
      <c r="F10" s="162" t="s">
        <v>98</v>
      </c>
      <c r="G10" s="26" t="s">
        <v>99</v>
      </c>
      <c r="H10" s="162">
        <v>5</v>
      </c>
      <c r="I10" s="161"/>
      <c r="J10" s="161"/>
      <c r="K10" s="19" t="s">
        <v>426</v>
      </c>
      <c r="L10" s="19"/>
    </row>
    <row r="11" spans="1:12" ht="327.75" customHeight="1" x14ac:dyDescent="0.25">
      <c r="A11" s="26">
        <f t="shared" ref="A11" si="0">+A10+1</f>
        <v>4</v>
      </c>
      <c r="B11" s="217" t="s">
        <v>427</v>
      </c>
      <c r="C11" s="26"/>
      <c r="D11" s="26" t="s">
        <v>99</v>
      </c>
      <c r="E11" s="26" t="s">
        <v>428</v>
      </c>
      <c r="F11" s="162"/>
      <c r="G11" s="26"/>
      <c r="H11" s="162">
        <v>7</v>
      </c>
      <c r="I11" s="161"/>
      <c r="J11" s="161"/>
      <c r="K11" s="19" t="s">
        <v>429</v>
      </c>
      <c r="L11" s="19"/>
    </row>
    <row r="12" spans="1:12" ht="33" customHeight="1" x14ac:dyDescent="0.25">
      <c r="A12" s="71" t="s">
        <v>232</v>
      </c>
      <c r="B12" s="342" t="s">
        <v>221</v>
      </c>
      <c r="C12" s="343"/>
      <c r="D12" s="344"/>
      <c r="E12" s="71"/>
      <c r="F12" s="71"/>
      <c r="G12" s="71"/>
      <c r="H12" s="71"/>
      <c r="I12" s="161"/>
      <c r="J12" s="71"/>
      <c r="K12" s="71"/>
      <c r="L12" s="71"/>
    </row>
    <row r="13" spans="1:12" ht="98.25" customHeight="1" x14ac:dyDescent="0.25">
      <c r="A13" s="26">
        <v>1</v>
      </c>
      <c r="B13" s="217" t="s">
        <v>227</v>
      </c>
      <c r="C13" s="164"/>
      <c r="D13" s="162" t="s">
        <v>173</v>
      </c>
      <c r="E13" s="162" t="s">
        <v>223</v>
      </c>
      <c r="F13" s="162" t="s">
        <v>370</v>
      </c>
      <c r="G13" s="162" t="s">
        <v>555</v>
      </c>
      <c r="H13" s="162">
        <v>15</v>
      </c>
      <c r="I13" s="165"/>
      <c r="J13" s="161"/>
      <c r="K13" s="166"/>
      <c r="L13" s="348" t="s">
        <v>565</v>
      </c>
    </row>
    <row r="14" spans="1:12" ht="103.5" customHeight="1" x14ac:dyDescent="0.25">
      <c r="A14" s="26">
        <f>+A13+1</f>
        <v>2</v>
      </c>
      <c r="B14" s="217" t="s">
        <v>228</v>
      </c>
      <c r="C14" s="164"/>
      <c r="D14" s="162" t="s">
        <v>173</v>
      </c>
      <c r="E14" s="162" t="s">
        <v>223</v>
      </c>
      <c r="F14" s="163" t="s">
        <v>556</v>
      </c>
      <c r="G14" s="162"/>
      <c r="H14" s="162">
        <v>90</v>
      </c>
      <c r="I14" s="165"/>
      <c r="J14" s="161"/>
      <c r="K14" s="166"/>
      <c r="L14" s="349"/>
    </row>
    <row r="15" spans="1:12" ht="99" customHeight="1" x14ac:dyDescent="0.25">
      <c r="A15" s="26">
        <f t="shared" ref="A15:A17" si="1">+A14+1</f>
        <v>3</v>
      </c>
      <c r="B15" s="217" t="s">
        <v>229</v>
      </c>
      <c r="C15" s="164"/>
      <c r="D15" s="162" t="s">
        <v>173</v>
      </c>
      <c r="E15" s="162"/>
      <c r="F15" s="162" t="s">
        <v>223</v>
      </c>
      <c r="G15" s="162"/>
      <c r="H15" s="162">
        <v>30</v>
      </c>
      <c r="I15" s="165"/>
      <c r="J15" s="161"/>
      <c r="K15" s="166"/>
      <c r="L15" s="349"/>
    </row>
    <row r="16" spans="1:12" ht="80.25" customHeight="1" x14ac:dyDescent="0.25">
      <c r="A16" s="26">
        <f t="shared" si="1"/>
        <v>4</v>
      </c>
      <c r="B16" s="217" t="s">
        <v>230</v>
      </c>
      <c r="C16" s="164"/>
      <c r="D16" s="162" t="s">
        <v>173</v>
      </c>
      <c r="E16" s="162"/>
      <c r="F16" s="162" t="s">
        <v>223</v>
      </c>
      <c r="G16" s="162" t="s">
        <v>555</v>
      </c>
      <c r="H16" s="162">
        <v>30</v>
      </c>
      <c r="I16" s="165"/>
      <c r="J16" s="161"/>
      <c r="K16" s="166"/>
      <c r="L16" s="349"/>
    </row>
    <row r="17" spans="1:12" ht="66.75" customHeight="1" x14ac:dyDescent="0.25">
      <c r="A17" s="26">
        <f t="shared" si="1"/>
        <v>5</v>
      </c>
      <c r="B17" s="217" t="s">
        <v>231</v>
      </c>
      <c r="C17" s="164"/>
      <c r="D17" s="162" t="s">
        <v>555</v>
      </c>
      <c r="E17" s="162" t="s">
        <v>173</v>
      </c>
      <c r="F17" s="162" t="s">
        <v>223</v>
      </c>
      <c r="G17" s="162"/>
      <c r="H17" s="162">
        <v>1</v>
      </c>
      <c r="I17" s="165"/>
      <c r="J17" s="161"/>
      <c r="K17" s="166"/>
      <c r="L17" s="350"/>
    </row>
    <row r="18" spans="1:12" s="140" customFormat="1" ht="30.75" customHeight="1" x14ac:dyDescent="0.25">
      <c r="A18" s="71" t="s">
        <v>246</v>
      </c>
      <c r="B18" s="342" t="s">
        <v>430</v>
      </c>
      <c r="C18" s="343"/>
      <c r="D18" s="343"/>
      <c r="E18" s="343"/>
      <c r="F18" s="343"/>
      <c r="G18" s="343"/>
      <c r="H18" s="343"/>
      <c r="I18" s="343"/>
      <c r="J18" s="343"/>
      <c r="K18" s="343"/>
      <c r="L18" s="344"/>
    </row>
    <row r="19" spans="1:12" ht="37.5" customHeight="1" x14ac:dyDescent="0.25">
      <c r="A19" s="142">
        <v>1</v>
      </c>
      <c r="B19" s="321" t="s">
        <v>332</v>
      </c>
      <c r="C19" s="322"/>
      <c r="D19" s="323"/>
      <c r="E19" s="150"/>
      <c r="F19" s="150"/>
      <c r="G19" s="150"/>
      <c r="H19" s="151"/>
      <c r="I19" s="145"/>
      <c r="J19" s="146"/>
      <c r="K19" s="144"/>
      <c r="L19" s="144"/>
    </row>
    <row r="20" spans="1:12" ht="60.75" x14ac:dyDescent="0.25">
      <c r="A20" s="144" t="s">
        <v>250</v>
      </c>
      <c r="B20" s="219" t="s">
        <v>333</v>
      </c>
      <c r="C20" s="150"/>
      <c r="D20" s="150" t="s">
        <v>173</v>
      </c>
      <c r="E20" s="150" t="s">
        <v>223</v>
      </c>
      <c r="F20" s="150" t="s">
        <v>555</v>
      </c>
      <c r="G20" s="150"/>
      <c r="H20" s="151">
        <f>3*30</f>
        <v>90</v>
      </c>
      <c r="I20" s="145"/>
      <c r="J20" s="146"/>
      <c r="K20" s="144"/>
      <c r="L20" s="144"/>
    </row>
    <row r="21" spans="1:12" ht="81" x14ac:dyDescent="0.25">
      <c r="A21" s="144" t="s">
        <v>254</v>
      </c>
      <c r="B21" s="219" t="s">
        <v>334</v>
      </c>
      <c r="C21" s="150"/>
      <c r="D21" s="150" t="s">
        <v>173</v>
      </c>
      <c r="E21" s="150" t="s">
        <v>223</v>
      </c>
      <c r="F21" s="150" t="s">
        <v>557</v>
      </c>
      <c r="G21" s="150"/>
      <c r="H21" s="151">
        <v>20</v>
      </c>
      <c r="I21" s="145"/>
      <c r="J21" s="146"/>
      <c r="K21" s="144"/>
      <c r="L21" s="144"/>
    </row>
    <row r="22" spans="1:12" ht="40.5" x14ac:dyDescent="0.25">
      <c r="A22" s="144" t="s">
        <v>259</v>
      </c>
      <c r="B22" s="219" t="s">
        <v>335</v>
      </c>
      <c r="C22" s="150"/>
      <c r="D22" s="150" t="s">
        <v>173</v>
      </c>
      <c r="E22" s="150" t="s">
        <v>224</v>
      </c>
      <c r="F22" s="150" t="s">
        <v>223</v>
      </c>
      <c r="G22" s="150"/>
      <c r="H22" s="151">
        <v>15</v>
      </c>
      <c r="I22" s="145"/>
      <c r="J22" s="146"/>
      <c r="K22" s="144"/>
      <c r="L22" s="144"/>
    </row>
    <row r="23" spans="1:12" ht="40.5" x14ac:dyDescent="0.25">
      <c r="A23" s="144" t="s">
        <v>261</v>
      </c>
      <c r="B23" s="219" t="s">
        <v>336</v>
      </c>
      <c r="C23" s="150"/>
      <c r="D23" s="150" t="s">
        <v>173</v>
      </c>
      <c r="E23" s="150" t="s">
        <v>223</v>
      </c>
      <c r="F23" s="150" t="s">
        <v>223</v>
      </c>
      <c r="G23" s="150" t="s">
        <v>173</v>
      </c>
      <c r="H23" s="151">
        <v>7</v>
      </c>
      <c r="I23" s="145"/>
      <c r="J23" s="146"/>
      <c r="K23" s="144"/>
      <c r="L23" s="144"/>
    </row>
    <row r="24" spans="1:12" ht="60.75" x14ac:dyDescent="0.25">
      <c r="A24" s="144" t="s">
        <v>337</v>
      </c>
      <c r="B24" s="219" t="s">
        <v>338</v>
      </c>
      <c r="C24" s="150"/>
      <c r="D24" s="150" t="s">
        <v>173</v>
      </c>
      <c r="E24" s="150" t="s">
        <v>223</v>
      </c>
      <c r="F24" s="150" t="s">
        <v>224</v>
      </c>
      <c r="G24" s="150" t="s">
        <v>173</v>
      </c>
      <c r="H24" s="151">
        <v>30</v>
      </c>
      <c r="I24" s="145"/>
      <c r="J24" s="146"/>
      <c r="K24" s="144"/>
      <c r="L24" s="144"/>
    </row>
    <row r="25" spans="1:12" ht="40.5" x14ac:dyDescent="0.25">
      <c r="A25" s="144" t="s">
        <v>339</v>
      </c>
      <c r="B25" s="219" t="s">
        <v>340</v>
      </c>
      <c r="C25" s="150"/>
      <c r="D25" s="150" t="s">
        <v>173</v>
      </c>
      <c r="E25" s="150" t="s">
        <v>223</v>
      </c>
      <c r="F25" s="150" t="s">
        <v>224</v>
      </c>
      <c r="G25" s="150" t="s">
        <v>173</v>
      </c>
      <c r="H25" s="151">
        <v>20</v>
      </c>
      <c r="I25" s="145"/>
      <c r="J25" s="146"/>
      <c r="K25" s="144"/>
      <c r="L25" s="144"/>
    </row>
    <row r="26" spans="1:12" ht="40.5" x14ac:dyDescent="0.25">
      <c r="A26" s="71" t="s">
        <v>112</v>
      </c>
      <c r="B26" s="225" t="s">
        <v>406</v>
      </c>
      <c r="C26" s="154"/>
      <c r="D26" s="154"/>
      <c r="E26" s="154"/>
      <c r="F26" s="154"/>
      <c r="G26" s="154"/>
      <c r="H26" s="155">
        <v>200</v>
      </c>
      <c r="I26" s="145"/>
      <c r="J26" s="146"/>
      <c r="K26" s="12"/>
      <c r="L26" s="166"/>
    </row>
    <row r="27" spans="1:12" ht="33" x14ac:dyDescent="0.25">
      <c r="A27" s="26">
        <v>1</v>
      </c>
      <c r="B27" s="217" t="s">
        <v>343</v>
      </c>
      <c r="C27" s="150"/>
      <c r="D27" s="150" t="s">
        <v>173</v>
      </c>
      <c r="E27" s="150" t="s">
        <v>223</v>
      </c>
      <c r="F27" s="150" t="s">
        <v>344</v>
      </c>
      <c r="G27" s="150"/>
      <c r="H27" s="17">
        <v>30</v>
      </c>
      <c r="I27" s="145"/>
      <c r="J27" s="146"/>
      <c r="K27" s="144"/>
      <c r="L27" s="166"/>
    </row>
    <row r="28" spans="1:12" ht="33" x14ac:dyDescent="0.25">
      <c r="A28" s="26">
        <v>2</v>
      </c>
      <c r="B28" s="217" t="s">
        <v>345</v>
      </c>
      <c r="C28" s="150"/>
      <c r="D28" s="150" t="s">
        <v>173</v>
      </c>
      <c r="E28" s="150" t="s">
        <v>223</v>
      </c>
      <c r="F28" s="150" t="s">
        <v>407</v>
      </c>
      <c r="G28" s="150"/>
      <c r="H28" s="17">
        <v>15</v>
      </c>
      <c r="I28" s="145"/>
      <c r="J28" s="146"/>
      <c r="K28" s="144"/>
      <c r="L28" s="166"/>
    </row>
    <row r="29" spans="1:12" ht="49.5" x14ac:dyDescent="0.25">
      <c r="A29" s="26">
        <v>3</v>
      </c>
      <c r="B29" s="217" t="s">
        <v>347</v>
      </c>
      <c r="C29" s="150"/>
      <c r="D29" s="150" t="s">
        <v>173</v>
      </c>
      <c r="E29" s="150" t="s">
        <v>223</v>
      </c>
      <c r="F29" s="150" t="s">
        <v>558</v>
      </c>
      <c r="G29" s="150"/>
      <c r="H29" s="17">
        <v>15</v>
      </c>
      <c r="I29" s="145"/>
      <c r="J29" s="146"/>
      <c r="K29" s="144"/>
      <c r="L29" s="166"/>
    </row>
    <row r="30" spans="1:12" ht="49.5" x14ac:dyDescent="0.25">
      <c r="A30" s="26">
        <v>4</v>
      </c>
      <c r="B30" s="217" t="s">
        <v>348</v>
      </c>
      <c r="C30" s="150"/>
      <c r="D30" s="150" t="s">
        <v>173</v>
      </c>
      <c r="E30" s="150" t="s">
        <v>223</v>
      </c>
      <c r="F30" s="150" t="s">
        <v>558</v>
      </c>
      <c r="G30" s="150"/>
      <c r="H30" s="17">
        <v>15</v>
      </c>
      <c r="I30" s="145"/>
      <c r="J30" s="146"/>
      <c r="K30" s="144"/>
      <c r="L30" s="166"/>
    </row>
    <row r="31" spans="1:12" ht="81" x14ac:dyDescent="0.25">
      <c r="A31" s="144">
        <f>+A30+1</f>
        <v>5</v>
      </c>
      <c r="B31" s="219" t="s">
        <v>408</v>
      </c>
      <c r="C31" s="150"/>
      <c r="D31" s="150" t="s">
        <v>173</v>
      </c>
      <c r="E31" s="150" t="s">
        <v>223</v>
      </c>
      <c r="F31" s="150" t="s">
        <v>409</v>
      </c>
      <c r="G31" s="150"/>
      <c r="H31" s="17">
        <v>90</v>
      </c>
      <c r="I31" s="145"/>
      <c r="J31" s="146"/>
      <c r="K31" s="144"/>
      <c r="L31" s="144"/>
    </row>
    <row r="32" spans="1:12" ht="101.25" x14ac:dyDescent="0.25">
      <c r="A32" s="144">
        <v>6</v>
      </c>
      <c r="B32" s="219" t="s">
        <v>410</v>
      </c>
      <c r="C32" s="150"/>
      <c r="D32" s="150" t="s">
        <v>411</v>
      </c>
      <c r="E32" s="144" t="s">
        <v>555</v>
      </c>
      <c r="F32" s="150" t="s">
        <v>409</v>
      </c>
      <c r="G32" s="150" t="s">
        <v>99</v>
      </c>
      <c r="H32" s="17">
        <v>45</v>
      </c>
      <c r="I32" s="145"/>
      <c r="J32" s="146"/>
      <c r="K32" s="144" t="s">
        <v>412</v>
      </c>
      <c r="L32" s="144"/>
    </row>
    <row r="33" spans="1:12" ht="81" x14ac:dyDescent="0.25">
      <c r="A33" s="144">
        <v>7</v>
      </c>
      <c r="B33" s="217" t="s">
        <v>413</v>
      </c>
      <c r="C33" s="150"/>
      <c r="D33" s="150" t="s">
        <v>173</v>
      </c>
      <c r="E33" s="150" t="s">
        <v>414</v>
      </c>
      <c r="F33" s="150" t="s">
        <v>555</v>
      </c>
      <c r="G33" s="150"/>
      <c r="H33" s="17">
        <v>35</v>
      </c>
      <c r="I33" s="145"/>
      <c r="J33" s="146"/>
      <c r="K33" s="144"/>
      <c r="L33" s="144"/>
    </row>
    <row r="34" spans="1:12" x14ac:dyDescent="0.25">
      <c r="A34" s="71" t="s">
        <v>341</v>
      </c>
      <c r="B34" s="308" t="s">
        <v>350</v>
      </c>
      <c r="C34" s="308"/>
      <c r="D34" s="308"/>
      <c r="E34" s="308"/>
      <c r="F34" s="308"/>
      <c r="G34" s="308"/>
      <c r="H34" s="167">
        <v>350</v>
      </c>
      <c r="I34" s="161"/>
      <c r="J34" s="161"/>
      <c r="K34" s="166"/>
      <c r="L34" s="166"/>
    </row>
    <row r="35" spans="1:12" x14ac:dyDescent="0.25">
      <c r="A35" s="71" t="s">
        <v>349</v>
      </c>
      <c r="B35" s="225" t="s">
        <v>352</v>
      </c>
      <c r="C35" s="150"/>
      <c r="D35" s="150"/>
      <c r="E35" s="150"/>
      <c r="F35" s="150"/>
      <c r="G35" s="150"/>
      <c r="H35" s="151">
        <v>30</v>
      </c>
      <c r="I35" s="161"/>
      <c r="J35" s="161"/>
      <c r="K35" s="166"/>
      <c r="L35" s="166"/>
    </row>
    <row r="36" spans="1:12" ht="62.25" customHeight="1" x14ac:dyDescent="0.25">
      <c r="A36" s="26">
        <v>1</v>
      </c>
      <c r="B36" s="217" t="s">
        <v>353</v>
      </c>
      <c r="C36" s="150"/>
      <c r="D36" s="150" t="s">
        <v>173</v>
      </c>
      <c r="E36" s="150" t="s">
        <v>224</v>
      </c>
      <c r="F36" s="150" t="s">
        <v>559</v>
      </c>
      <c r="G36" s="150"/>
      <c r="H36" s="151"/>
      <c r="I36" s="165"/>
      <c r="J36" s="161"/>
      <c r="K36" s="166"/>
      <c r="L36" s="166"/>
    </row>
    <row r="37" spans="1:12" ht="62.25" customHeight="1" x14ac:dyDescent="0.25">
      <c r="A37" s="26">
        <v>2</v>
      </c>
      <c r="B37" s="217" t="s">
        <v>354</v>
      </c>
      <c r="C37" s="150"/>
      <c r="D37" s="150" t="s">
        <v>173</v>
      </c>
      <c r="E37" s="150" t="s">
        <v>355</v>
      </c>
      <c r="F37" s="150" t="s">
        <v>560</v>
      </c>
      <c r="G37" s="150"/>
      <c r="H37" s="151"/>
      <c r="I37" s="165"/>
      <c r="J37" s="161"/>
      <c r="K37" s="166"/>
      <c r="L37" s="166"/>
    </row>
    <row r="38" spans="1:12" ht="62.25" customHeight="1" x14ac:dyDescent="0.25">
      <c r="A38" s="26">
        <v>3</v>
      </c>
      <c r="B38" s="217" t="s">
        <v>356</v>
      </c>
      <c r="C38" s="150"/>
      <c r="D38" s="150" t="s">
        <v>173</v>
      </c>
      <c r="E38" s="150" t="s">
        <v>355</v>
      </c>
      <c r="F38" s="150" t="s">
        <v>560</v>
      </c>
      <c r="G38" s="150"/>
      <c r="H38" s="151"/>
      <c r="I38" s="165"/>
      <c r="J38" s="161"/>
      <c r="K38" s="166"/>
      <c r="L38" s="166"/>
    </row>
    <row r="39" spans="1:12" ht="69.75" customHeight="1" x14ac:dyDescent="0.25">
      <c r="A39" s="26">
        <v>4</v>
      </c>
      <c r="B39" s="217" t="s">
        <v>357</v>
      </c>
      <c r="C39" s="150"/>
      <c r="D39" s="150" t="s">
        <v>173</v>
      </c>
      <c r="E39" s="150" t="s">
        <v>358</v>
      </c>
      <c r="F39" s="150" t="s">
        <v>560</v>
      </c>
      <c r="G39" s="150"/>
      <c r="H39" s="151"/>
      <c r="I39" s="165"/>
      <c r="J39" s="161"/>
      <c r="K39" s="166"/>
      <c r="L39" s="166"/>
    </row>
    <row r="40" spans="1:12" ht="69.75" customHeight="1" x14ac:dyDescent="0.25">
      <c r="A40" s="26">
        <v>5</v>
      </c>
      <c r="B40" s="217" t="s">
        <v>359</v>
      </c>
      <c r="C40" s="150"/>
      <c r="D40" s="150" t="s">
        <v>173</v>
      </c>
      <c r="E40" s="150" t="s">
        <v>414</v>
      </c>
      <c r="F40" s="150" t="s">
        <v>560</v>
      </c>
      <c r="G40" s="150"/>
      <c r="H40" s="151"/>
      <c r="I40" s="165"/>
      <c r="J40" s="161"/>
      <c r="K40" s="166"/>
      <c r="L40" s="166"/>
    </row>
    <row r="41" spans="1:12" ht="69.75" customHeight="1" x14ac:dyDescent="0.25">
      <c r="A41" s="26">
        <v>6</v>
      </c>
      <c r="B41" s="217" t="s">
        <v>361</v>
      </c>
      <c r="C41" s="150"/>
      <c r="D41" s="150" t="s">
        <v>173</v>
      </c>
      <c r="E41" s="150" t="s">
        <v>414</v>
      </c>
      <c r="F41" s="150" t="s">
        <v>560</v>
      </c>
      <c r="G41" s="150"/>
      <c r="H41" s="151"/>
      <c r="I41" s="165"/>
      <c r="J41" s="161"/>
      <c r="K41" s="166"/>
      <c r="L41" s="166"/>
    </row>
    <row r="42" spans="1:12" ht="97.5" customHeight="1" x14ac:dyDescent="0.25">
      <c r="A42" s="26">
        <v>7</v>
      </c>
      <c r="B42" s="217" t="s">
        <v>364</v>
      </c>
      <c r="C42" s="156"/>
      <c r="D42" s="150" t="s">
        <v>173</v>
      </c>
      <c r="E42" s="150" t="s">
        <v>561</v>
      </c>
      <c r="F42" s="150"/>
      <c r="G42" s="150"/>
      <c r="H42" s="151"/>
      <c r="I42" s="161"/>
      <c r="J42" s="161"/>
      <c r="K42" s="166"/>
      <c r="L42" s="166"/>
    </row>
    <row r="43" spans="1:12" ht="77.25" customHeight="1" x14ac:dyDescent="0.25">
      <c r="A43" s="26">
        <v>8</v>
      </c>
      <c r="B43" s="217" t="s">
        <v>365</v>
      </c>
      <c r="C43" s="156"/>
      <c r="D43" s="150" t="s">
        <v>366</v>
      </c>
      <c r="E43" s="150"/>
      <c r="F43" s="144"/>
      <c r="G43" s="144" t="s">
        <v>99</v>
      </c>
      <c r="H43" s="151"/>
      <c r="I43" s="161"/>
      <c r="J43" s="161"/>
      <c r="K43" s="166"/>
      <c r="L43" s="166"/>
    </row>
    <row r="44" spans="1:12" ht="63.75" customHeight="1" x14ac:dyDescent="0.25">
      <c r="A44" s="26">
        <v>9</v>
      </c>
      <c r="B44" s="217" t="s">
        <v>367</v>
      </c>
      <c r="C44" s="156"/>
      <c r="D44" s="144" t="s">
        <v>99</v>
      </c>
      <c r="E44" s="150"/>
      <c r="F44" s="144"/>
      <c r="G44" s="150"/>
      <c r="H44" s="151"/>
      <c r="I44" s="161"/>
      <c r="J44" s="161"/>
      <c r="K44" s="166"/>
      <c r="L44" s="166"/>
    </row>
  </sheetData>
  <mergeCells count="19">
    <mergeCell ref="A1:L1"/>
    <mergeCell ref="L5:L6"/>
    <mergeCell ref="B7:L7"/>
    <mergeCell ref="B12:D12"/>
    <mergeCell ref="B18:L18"/>
    <mergeCell ref="B5:B6"/>
    <mergeCell ref="C5:C6"/>
    <mergeCell ref="D5:F5"/>
    <mergeCell ref="G5:G6"/>
    <mergeCell ref="H5:H6"/>
    <mergeCell ref="I5:I6"/>
    <mergeCell ref="J5:J6"/>
    <mergeCell ref="B34:G34"/>
    <mergeCell ref="K5:K6"/>
    <mergeCell ref="A2:L2"/>
    <mergeCell ref="A3:L3"/>
    <mergeCell ref="A5:A6"/>
    <mergeCell ref="B19:D19"/>
    <mergeCell ref="L13:L17"/>
  </mergeCells>
  <conditionalFormatting sqref="B9">
    <cfRule type="duplicateValues" dxfId="14" priority="5"/>
  </conditionalFormatting>
  <conditionalFormatting sqref="B18 B13:C17">
    <cfRule type="duplicateValues" dxfId="13" priority="4"/>
  </conditionalFormatting>
  <conditionalFormatting sqref="B20:B25">
    <cfRule type="duplicateValues" dxfId="12" priority="2"/>
  </conditionalFormatting>
  <conditionalFormatting sqref="B34">
    <cfRule type="duplicateValues" dxfId="11" priority="3"/>
  </conditionalFormatting>
  <conditionalFormatting sqref="B42:C44">
    <cfRule type="duplicateValues" dxfId="10"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BreakPreview" zoomScale="55" zoomScaleNormal="70" zoomScaleSheetLayoutView="55" workbookViewId="0">
      <pane xSplit="12" ySplit="6" topLeftCell="M12" activePane="bottomRight" state="frozen"/>
      <selection activeCell="L13" sqref="L13:L17"/>
      <selection pane="topRight" activeCell="L13" sqref="L13:L17"/>
      <selection pane="bottomLeft" activeCell="L13" sqref="L13:L17"/>
      <selection pane="bottomRight" activeCell="S15" sqref="S15"/>
    </sheetView>
  </sheetViews>
  <sheetFormatPr defaultColWidth="9" defaultRowHeight="20.25" x14ac:dyDescent="0.3"/>
  <cols>
    <col min="1" max="1" width="5.42578125" style="16" customWidth="1"/>
    <col min="2" max="2" width="35.28515625" style="189" customWidth="1"/>
    <col min="3" max="3" width="15.42578125" style="70" customWidth="1"/>
    <col min="4" max="4" width="9.5703125" style="70" customWidth="1"/>
    <col min="5" max="5" width="10.85546875" style="70" customWidth="1"/>
    <col min="6" max="6" width="9.85546875" style="70" customWidth="1"/>
    <col min="7" max="8" width="9" style="70" customWidth="1"/>
    <col min="9" max="9" width="13.140625" style="159" customWidth="1"/>
    <col min="10" max="10" width="12.5703125" style="70" customWidth="1"/>
    <col min="11" max="11" width="53.7109375" style="16" customWidth="1"/>
    <col min="12" max="12" width="37.42578125" style="16" customWidth="1"/>
    <col min="13" max="16384" width="9" style="70"/>
  </cols>
  <sheetData>
    <row r="1" spans="1:12" s="27" customFormat="1" ht="19.5" customHeight="1" x14ac:dyDescent="0.3">
      <c r="A1" s="263" t="s">
        <v>487</v>
      </c>
      <c r="B1" s="263"/>
      <c r="C1" s="263"/>
      <c r="D1" s="263"/>
      <c r="E1" s="263"/>
      <c r="F1" s="263"/>
      <c r="G1" s="263"/>
      <c r="H1" s="263"/>
      <c r="I1" s="263"/>
      <c r="J1" s="263"/>
      <c r="K1" s="263"/>
      <c r="L1" s="263"/>
    </row>
    <row r="2" spans="1:12" ht="25.5" customHeight="1" x14ac:dyDescent="0.25">
      <c r="A2" s="300" t="s">
        <v>419</v>
      </c>
      <c r="B2" s="300"/>
      <c r="C2" s="300"/>
      <c r="D2" s="300"/>
      <c r="E2" s="300"/>
      <c r="F2" s="300"/>
      <c r="G2" s="300"/>
      <c r="H2" s="300"/>
      <c r="I2" s="300"/>
      <c r="J2" s="300"/>
      <c r="K2" s="300"/>
      <c r="L2" s="300"/>
    </row>
    <row r="3" spans="1:12" ht="84.75" customHeight="1" x14ac:dyDescent="0.3">
      <c r="A3" s="301" t="s">
        <v>563</v>
      </c>
      <c r="B3" s="301"/>
      <c r="C3" s="301"/>
      <c r="D3" s="301"/>
      <c r="E3" s="301"/>
      <c r="F3" s="301"/>
      <c r="G3" s="301"/>
      <c r="H3" s="301"/>
      <c r="I3" s="301"/>
      <c r="J3" s="301"/>
      <c r="K3" s="301"/>
      <c r="L3" s="301"/>
    </row>
    <row r="4" spans="1:12" ht="15.75" customHeight="1" x14ac:dyDescent="0.3">
      <c r="A4" s="139"/>
      <c r="B4" s="213"/>
      <c r="C4" s="139"/>
      <c r="D4" s="139"/>
      <c r="E4" s="139"/>
      <c r="F4" s="139"/>
      <c r="G4" s="139"/>
      <c r="H4" s="139"/>
      <c r="I4" s="160"/>
      <c r="J4" s="139"/>
      <c r="K4" s="139"/>
      <c r="L4" s="139"/>
    </row>
    <row r="5" spans="1:12" ht="23.45" customHeight="1" x14ac:dyDescent="0.25">
      <c r="A5" s="295" t="s">
        <v>2</v>
      </c>
      <c r="B5" s="351" t="s">
        <v>80</v>
      </c>
      <c r="C5" s="295" t="s">
        <v>81</v>
      </c>
      <c r="D5" s="295" t="s">
        <v>82</v>
      </c>
      <c r="E5" s="295"/>
      <c r="F5" s="295"/>
      <c r="G5" s="295" t="s">
        <v>83</v>
      </c>
      <c r="H5" s="253" t="s">
        <v>381</v>
      </c>
      <c r="I5" s="338" t="s">
        <v>89</v>
      </c>
      <c r="J5" s="295" t="s">
        <v>90</v>
      </c>
      <c r="K5" s="295" t="s">
        <v>11</v>
      </c>
      <c r="L5" s="295" t="s">
        <v>14</v>
      </c>
    </row>
    <row r="6" spans="1:12" ht="29.1" customHeight="1" x14ac:dyDescent="0.25">
      <c r="A6" s="295"/>
      <c r="B6" s="351"/>
      <c r="C6" s="295"/>
      <c r="D6" s="71" t="s">
        <v>86</v>
      </c>
      <c r="E6" s="71" t="s">
        <v>87</v>
      </c>
      <c r="F6" s="71" t="s">
        <v>88</v>
      </c>
      <c r="G6" s="295"/>
      <c r="H6" s="253"/>
      <c r="I6" s="338"/>
      <c r="J6" s="295"/>
      <c r="K6" s="295"/>
      <c r="L6" s="295"/>
    </row>
    <row r="7" spans="1:12" ht="48" customHeight="1" x14ac:dyDescent="0.25">
      <c r="A7" s="71" t="s">
        <v>220</v>
      </c>
      <c r="B7" s="342" t="s">
        <v>421</v>
      </c>
      <c r="C7" s="343"/>
      <c r="D7" s="343"/>
      <c r="E7" s="343"/>
      <c r="F7" s="343"/>
      <c r="G7" s="343"/>
      <c r="H7" s="343"/>
      <c r="I7" s="343"/>
      <c r="J7" s="343"/>
      <c r="K7" s="343"/>
      <c r="L7" s="344"/>
    </row>
    <row r="8" spans="1:12" ht="325.5" customHeight="1" x14ac:dyDescent="0.25">
      <c r="A8" s="26">
        <v>1</v>
      </c>
      <c r="B8" s="217" t="s">
        <v>422</v>
      </c>
      <c r="C8" s="26"/>
      <c r="D8" s="162" t="s">
        <v>173</v>
      </c>
      <c r="E8" s="26" t="s">
        <v>370</v>
      </c>
      <c r="F8" s="162"/>
      <c r="G8" s="26"/>
      <c r="H8" s="162">
        <v>10</v>
      </c>
      <c r="I8" s="161"/>
      <c r="J8" s="161"/>
      <c r="K8" s="90" t="s">
        <v>489</v>
      </c>
      <c r="L8" s="186" t="s">
        <v>454</v>
      </c>
    </row>
    <row r="9" spans="1:12" ht="307.5" customHeight="1" x14ac:dyDescent="0.25">
      <c r="A9" s="26">
        <f>+A8+1</f>
        <v>2</v>
      </c>
      <c r="B9" s="217" t="s">
        <v>236</v>
      </c>
      <c r="C9" s="26"/>
      <c r="D9" s="162" t="s">
        <v>370</v>
      </c>
      <c r="E9" s="26" t="s">
        <v>554</v>
      </c>
      <c r="F9" s="162"/>
      <c r="G9" s="26"/>
      <c r="H9" s="162">
        <v>7</v>
      </c>
      <c r="I9" s="161"/>
      <c r="J9" s="161"/>
      <c r="K9" s="185" t="s">
        <v>447</v>
      </c>
      <c r="L9" s="19" t="s">
        <v>423</v>
      </c>
    </row>
    <row r="10" spans="1:12" ht="110.25" x14ac:dyDescent="0.25">
      <c r="A10" s="26">
        <f>+A9+1</f>
        <v>3</v>
      </c>
      <c r="B10" s="217" t="s">
        <v>424</v>
      </c>
      <c r="C10" s="26"/>
      <c r="D10" s="163" t="s">
        <v>370</v>
      </c>
      <c r="E10" s="26" t="s">
        <v>425</v>
      </c>
      <c r="F10" s="162" t="s">
        <v>98</v>
      </c>
      <c r="G10" s="26" t="s">
        <v>99</v>
      </c>
      <c r="H10" s="162">
        <v>5</v>
      </c>
      <c r="I10" s="161"/>
      <c r="J10" s="161"/>
      <c r="K10" s="19" t="s">
        <v>426</v>
      </c>
      <c r="L10" s="19"/>
    </row>
    <row r="11" spans="1:12" ht="327.75" customHeight="1" x14ac:dyDescent="0.25">
      <c r="A11" s="26">
        <f t="shared" ref="A11" si="0">+A10+1</f>
        <v>4</v>
      </c>
      <c r="B11" s="217" t="s">
        <v>427</v>
      </c>
      <c r="C11" s="26"/>
      <c r="D11" s="26" t="s">
        <v>99</v>
      </c>
      <c r="E11" s="26" t="s">
        <v>428</v>
      </c>
      <c r="F11" s="162"/>
      <c r="G11" s="26"/>
      <c r="H11" s="162">
        <v>7</v>
      </c>
      <c r="I11" s="161"/>
      <c r="J11" s="161"/>
      <c r="K11" s="19" t="s">
        <v>429</v>
      </c>
      <c r="L11" s="19"/>
    </row>
    <row r="12" spans="1:12" ht="33" customHeight="1" x14ac:dyDescent="0.25">
      <c r="A12" s="71" t="s">
        <v>232</v>
      </c>
      <c r="B12" s="342" t="s">
        <v>221</v>
      </c>
      <c r="C12" s="343"/>
      <c r="D12" s="344"/>
      <c r="E12" s="71"/>
      <c r="F12" s="71"/>
      <c r="G12" s="71"/>
      <c r="H12" s="71"/>
      <c r="I12" s="161"/>
      <c r="J12" s="71"/>
      <c r="K12" s="71"/>
      <c r="L12" s="71"/>
    </row>
    <row r="13" spans="1:12" ht="98.25" customHeight="1" x14ac:dyDescent="0.25">
      <c r="A13" s="26">
        <v>1</v>
      </c>
      <c r="B13" s="217" t="s">
        <v>227</v>
      </c>
      <c r="C13" s="164"/>
      <c r="D13" s="162" t="s">
        <v>173</v>
      </c>
      <c r="E13" s="162" t="s">
        <v>223</v>
      </c>
      <c r="F13" s="162" t="s">
        <v>370</v>
      </c>
      <c r="G13" s="162" t="s">
        <v>555</v>
      </c>
      <c r="H13" s="162">
        <v>15</v>
      </c>
      <c r="I13" s="165"/>
      <c r="J13" s="161"/>
      <c r="K13" s="166"/>
      <c r="L13" s="348" t="s">
        <v>566</v>
      </c>
    </row>
    <row r="14" spans="1:12" ht="103.5" customHeight="1" x14ac:dyDescent="0.25">
      <c r="A14" s="26">
        <f>+A13+1</f>
        <v>2</v>
      </c>
      <c r="B14" s="217" t="s">
        <v>228</v>
      </c>
      <c r="C14" s="164"/>
      <c r="D14" s="162" t="s">
        <v>173</v>
      </c>
      <c r="E14" s="162" t="s">
        <v>223</v>
      </c>
      <c r="F14" s="163" t="s">
        <v>556</v>
      </c>
      <c r="G14" s="162"/>
      <c r="H14" s="162">
        <v>90</v>
      </c>
      <c r="I14" s="165"/>
      <c r="J14" s="161"/>
      <c r="K14" s="166"/>
      <c r="L14" s="349"/>
    </row>
    <row r="15" spans="1:12" ht="99" customHeight="1" x14ac:dyDescent="0.25">
      <c r="A15" s="26">
        <f t="shared" ref="A15:A17" si="1">+A14+1</f>
        <v>3</v>
      </c>
      <c r="B15" s="217" t="s">
        <v>229</v>
      </c>
      <c r="C15" s="164"/>
      <c r="D15" s="162" t="s">
        <v>173</v>
      </c>
      <c r="E15" s="162"/>
      <c r="F15" s="162" t="s">
        <v>223</v>
      </c>
      <c r="G15" s="162"/>
      <c r="H15" s="162">
        <v>30</v>
      </c>
      <c r="I15" s="165"/>
      <c r="J15" s="161"/>
      <c r="K15" s="166"/>
      <c r="L15" s="349"/>
    </row>
    <row r="16" spans="1:12" ht="80.25" customHeight="1" x14ac:dyDescent="0.25">
      <c r="A16" s="26">
        <f t="shared" si="1"/>
        <v>4</v>
      </c>
      <c r="B16" s="217" t="s">
        <v>230</v>
      </c>
      <c r="C16" s="164"/>
      <c r="D16" s="162" t="s">
        <v>173</v>
      </c>
      <c r="E16" s="162"/>
      <c r="F16" s="162" t="s">
        <v>223</v>
      </c>
      <c r="G16" s="162" t="s">
        <v>555</v>
      </c>
      <c r="H16" s="162">
        <v>30</v>
      </c>
      <c r="I16" s="165"/>
      <c r="J16" s="161"/>
      <c r="K16" s="166"/>
      <c r="L16" s="349"/>
    </row>
    <row r="17" spans="1:12" ht="66.75" customHeight="1" x14ac:dyDescent="0.25">
      <c r="A17" s="26">
        <f t="shared" si="1"/>
        <v>5</v>
      </c>
      <c r="B17" s="217" t="s">
        <v>231</v>
      </c>
      <c r="C17" s="164"/>
      <c r="D17" s="162" t="s">
        <v>555</v>
      </c>
      <c r="E17" s="162" t="s">
        <v>173</v>
      </c>
      <c r="F17" s="162" t="s">
        <v>223</v>
      </c>
      <c r="G17" s="162"/>
      <c r="H17" s="162">
        <v>1</v>
      </c>
      <c r="I17" s="165"/>
      <c r="J17" s="161"/>
      <c r="K17" s="166"/>
      <c r="L17" s="350"/>
    </row>
    <row r="18" spans="1:12" s="140" customFormat="1" ht="30.75" customHeight="1" x14ac:dyDescent="0.25">
      <c r="A18" s="71" t="s">
        <v>246</v>
      </c>
      <c r="B18" s="342" t="s">
        <v>430</v>
      </c>
      <c r="C18" s="343"/>
      <c r="D18" s="343"/>
      <c r="E18" s="343"/>
      <c r="F18" s="343"/>
      <c r="G18" s="343"/>
      <c r="H18" s="343"/>
      <c r="I18" s="343"/>
      <c r="J18" s="343"/>
      <c r="K18" s="343"/>
      <c r="L18" s="344"/>
    </row>
    <row r="19" spans="1:12" ht="37.5" customHeight="1" x14ac:dyDescent="0.25">
      <c r="A19" s="142">
        <v>1</v>
      </c>
      <c r="B19" s="321" t="s">
        <v>332</v>
      </c>
      <c r="C19" s="322"/>
      <c r="D19" s="323"/>
      <c r="E19" s="150"/>
      <c r="F19" s="150"/>
      <c r="G19" s="150"/>
      <c r="H19" s="151"/>
      <c r="I19" s="145"/>
      <c r="J19" s="146"/>
      <c r="K19" s="144"/>
      <c r="L19" s="144"/>
    </row>
    <row r="20" spans="1:12" ht="60.75" x14ac:dyDescent="0.25">
      <c r="A20" s="144" t="s">
        <v>250</v>
      </c>
      <c r="B20" s="219" t="s">
        <v>333</v>
      </c>
      <c r="C20" s="150"/>
      <c r="D20" s="150" t="s">
        <v>173</v>
      </c>
      <c r="E20" s="150" t="s">
        <v>223</v>
      </c>
      <c r="F20" s="150" t="s">
        <v>555</v>
      </c>
      <c r="G20" s="150"/>
      <c r="H20" s="151">
        <f>3*30</f>
        <v>90</v>
      </c>
      <c r="I20" s="145"/>
      <c r="J20" s="146"/>
      <c r="K20" s="144"/>
      <c r="L20" s="144"/>
    </row>
    <row r="21" spans="1:12" ht="81" x14ac:dyDescent="0.25">
      <c r="A21" s="144" t="s">
        <v>254</v>
      </c>
      <c r="B21" s="219" t="s">
        <v>334</v>
      </c>
      <c r="C21" s="150"/>
      <c r="D21" s="150" t="s">
        <v>173</v>
      </c>
      <c r="E21" s="150" t="s">
        <v>223</v>
      </c>
      <c r="F21" s="150" t="s">
        <v>557</v>
      </c>
      <c r="G21" s="150"/>
      <c r="H21" s="151">
        <v>20</v>
      </c>
      <c r="I21" s="145"/>
      <c r="J21" s="146"/>
      <c r="K21" s="144"/>
      <c r="L21" s="144"/>
    </row>
    <row r="22" spans="1:12" ht="40.5" x14ac:dyDescent="0.25">
      <c r="A22" s="144" t="s">
        <v>259</v>
      </c>
      <c r="B22" s="219" t="s">
        <v>335</v>
      </c>
      <c r="C22" s="150"/>
      <c r="D22" s="150" t="s">
        <v>173</v>
      </c>
      <c r="E22" s="150" t="s">
        <v>224</v>
      </c>
      <c r="F22" s="150" t="s">
        <v>223</v>
      </c>
      <c r="G22" s="150"/>
      <c r="H22" s="151">
        <v>15</v>
      </c>
      <c r="I22" s="145"/>
      <c r="J22" s="146"/>
      <c r="K22" s="144"/>
      <c r="L22" s="144"/>
    </row>
    <row r="23" spans="1:12" ht="40.5" x14ac:dyDescent="0.25">
      <c r="A23" s="144" t="s">
        <v>261</v>
      </c>
      <c r="B23" s="219" t="s">
        <v>336</v>
      </c>
      <c r="C23" s="150"/>
      <c r="D23" s="150" t="s">
        <v>173</v>
      </c>
      <c r="E23" s="150" t="s">
        <v>223</v>
      </c>
      <c r="F23" s="150" t="s">
        <v>223</v>
      </c>
      <c r="G23" s="150" t="s">
        <v>173</v>
      </c>
      <c r="H23" s="151">
        <v>7</v>
      </c>
      <c r="I23" s="145"/>
      <c r="J23" s="146"/>
      <c r="K23" s="144"/>
      <c r="L23" s="144"/>
    </row>
    <row r="24" spans="1:12" ht="60.75" x14ac:dyDescent="0.25">
      <c r="A24" s="144" t="s">
        <v>337</v>
      </c>
      <c r="B24" s="219" t="s">
        <v>338</v>
      </c>
      <c r="C24" s="150"/>
      <c r="D24" s="150" t="s">
        <v>173</v>
      </c>
      <c r="E24" s="150" t="s">
        <v>223</v>
      </c>
      <c r="F24" s="150" t="s">
        <v>224</v>
      </c>
      <c r="G24" s="150" t="s">
        <v>173</v>
      </c>
      <c r="H24" s="151">
        <v>30</v>
      </c>
      <c r="I24" s="145"/>
      <c r="J24" s="146"/>
      <c r="K24" s="144"/>
      <c r="L24" s="144"/>
    </row>
    <row r="25" spans="1:12" ht="40.5" x14ac:dyDescent="0.25">
      <c r="A25" s="144" t="s">
        <v>339</v>
      </c>
      <c r="B25" s="219" t="s">
        <v>340</v>
      </c>
      <c r="C25" s="150"/>
      <c r="D25" s="150" t="s">
        <v>173</v>
      </c>
      <c r="E25" s="150" t="s">
        <v>223</v>
      </c>
      <c r="F25" s="150" t="s">
        <v>224</v>
      </c>
      <c r="G25" s="150" t="s">
        <v>173</v>
      </c>
      <c r="H25" s="151">
        <v>20</v>
      </c>
      <c r="I25" s="145"/>
      <c r="J25" s="146"/>
      <c r="K25" s="144"/>
      <c r="L25" s="144"/>
    </row>
    <row r="26" spans="1:12" ht="40.5" x14ac:dyDescent="0.25">
      <c r="A26" s="71" t="s">
        <v>112</v>
      </c>
      <c r="B26" s="225" t="s">
        <v>406</v>
      </c>
      <c r="C26" s="154"/>
      <c r="D26" s="154"/>
      <c r="E26" s="154"/>
      <c r="F26" s="154"/>
      <c r="G26" s="154"/>
      <c r="H26" s="155">
        <v>200</v>
      </c>
      <c r="I26" s="145"/>
      <c r="J26" s="146"/>
      <c r="K26" s="12"/>
      <c r="L26" s="166"/>
    </row>
    <row r="27" spans="1:12" ht="33" x14ac:dyDescent="0.25">
      <c r="A27" s="26">
        <v>1</v>
      </c>
      <c r="B27" s="217" t="s">
        <v>343</v>
      </c>
      <c r="C27" s="150"/>
      <c r="D27" s="150" t="s">
        <v>173</v>
      </c>
      <c r="E27" s="150" t="s">
        <v>223</v>
      </c>
      <c r="F27" s="150" t="s">
        <v>344</v>
      </c>
      <c r="G27" s="150"/>
      <c r="H27" s="17">
        <v>30</v>
      </c>
      <c r="I27" s="145"/>
      <c r="J27" s="146"/>
      <c r="K27" s="144"/>
      <c r="L27" s="166"/>
    </row>
    <row r="28" spans="1:12" ht="33" x14ac:dyDescent="0.25">
      <c r="A28" s="26">
        <v>2</v>
      </c>
      <c r="B28" s="217" t="s">
        <v>345</v>
      </c>
      <c r="C28" s="150"/>
      <c r="D28" s="150" t="s">
        <v>173</v>
      </c>
      <c r="E28" s="150" t="s">
        <v>223</v>
      </c>
      <c r="F28" s="150" t="s">
        <v>407</v>
      </c>
      <c r="G28" s="150"/>
      <c r="H28" s="17">
        <v>15</v>
      </c>
      <c r="I28" s="145"/>
      <c r="J28" s="146"/>
      <c r="K28" s="144"/>
      <c r="L28" s="166"/>
    </row>
    <row r="29" spans="1:12" ht="49.5" x14ac:dyDescent="0.25">
      <c r="A29" s="26">
        <v>3</v>
      </c>
      <c r="B29" s="217" t="s">
        <v>347</v>
      </c>
      <c r="C29" s="150"/>
      <c r="D29" s="150" t="s">
        <v>173</v>
      </c>
      <c r="E29" s="150" t="s">
        <v>223</v>
      </c>
      <c r="F29" s="150" t="s">
        <v>558</v>
      </c>
      <c r="G29" s="150"/>
      <c r="H29" s="17">
        <v>15</v>
      </c>
      <c r="I29" s="145"/>
      <c r="J29" s="146"/>
      <c r="K29" s="144"/>
      <c r="L29" s="166"/>
    </row>
    <row r="30" spans="1:12" ht="49.5" x14ac:dyDescent="0.25">
      <c r="A30" s="26">
        <v>4</v>
      </c>
      <c r="B30" s="217" t="s">
        <v>348</v>
      </c>
      <c r="C30" s="150"/>
      <c r="D30" s="150" t="s">
        <v>173</v>
      </c>
      <c r="E30" s="150" t="s">
        <v>223</v>
      </c>
      <c r="F30" s="150" t="s">
        <v>558</v>
      </c>
      <c r="G30" s="150"/>
      <c r="H30" s="17">
        <v>15</v>
      </c>
      <c r="I30" s="145"/>
      <c r="J30" s="146"/>
      <c r="K30" s="144"/>
      <c r="L30" s="166"/>
    </row>
    <row r="31" spans="1:12" ht="81" x14ac:dyDescent="0.25">
      <c r="A31" s="144">
        <f>+A30+1</f>
        <v>5</v>
      </c>
      <c r="B31" s="219" t="s">
        <v>408</v>
      </c>
      <c r="C31" s="150"/>
      <c r="D31" s="150" t="s">
        <v>173</v>
      </c>
      <c r="E31" s="150" t="s">
        <v>223</v>
      </c>
      <c r="F31" s="150" t="s">
        <v>409</v>
      </c>
      <c r="G31" s="150"/>
      <c r="H31" s="17">
        <v>90</v>
      </c>
      <c r="I31" s="145"/>
      <c r="J31" s="146"/>
      <c r="K31" s="144"/>
      <c r="L31" s="144"/>
    </row>
    <row r="32" spans="1:12" ht="101.25" x14ac:dyDescent="0.25">
      <c r="A32" s="144">
        <v>6</v>
      </c>
      <c r="B32" s="219" t="s">
        <v>410</v>
      </c>
      <c r="C32" s="150"/>
      <c r="D32" s="150" t="s">
        <v>411</v>
      </c>
      <c r="E32" s="144" t="s">
        <v>555</v>
      </c>
      <c r="F32" s="150" t="s">
        <v>409</v>
      </c>
      <c r="G32" s="150" t="s">
        <v>99</v>
      </c>
      <c r="H32" s="17">
        <v>45</v>
      </c>
      <c r="I32" s="145"/>
      <c r="J32" s="146"/>
      <c r="K32" s="144" t="s">
        <v>412</v>
      </c>
      <c r="L32" s="144"/>
    </row>
    <row r="33" spans="1:12" ht="81" x14ac:dyDescent="0.25">
      <c r="A33" s="144">
        <v>7</v>
      </c>
      <c r="B33" s="217" t="s">
        <v>413</v>
      </c>
      <c r="C33" s="150"/>
      <c r="D33" s="150" t="s">
        <v>173</v>
      </c>
      <c r="E33" s="150" t="s">
        <v>414</v>
      </c>
      <c r="F33" s="150" t="s">
        <v>555</v>
      </c>
      <c r="G33" s="150"/>
      <c r="H33" s="17">
        <v>35</v>
      </c>
      <c r="I33" s="145"/>
      <c r="J33" s="146"/>
      <c r="K33" s="144"/>
      <c r="L33" s="144"/>
    </row>
    <row r="34" spans="1:12" x14ac:dyDescent="0.25">
      <c r="A34" s="71" t="s">
        <v>341</v>
      </c>
      <c r="B34" s="308" t="s">
        <v>350</v>
      </c>
      <c r="C34" s="308"/>
      <c r="D34" s="308"/>
      <c r="E34" s="308"/>
      <c r="F34" s="308"/>
      <c r="G34" s="308"/>
      <c r="H34" s="167">
        <v>350</v>
      </c>
      <c r="I34" s="161"/>
      <c r="J34" s="161"/>
      <c r="K34" s="166"/>
      <c r="L34" s="166"/>
    </row>
    <row r="35" spans="1:12" x14ac:dyDescent="0.25">
      <c r="A35" s="71" t="s">
        <v>349</v>
      </c>
      <c r="B35" s="225" t="s">
        <v>352</v>
      </c>
      <c r="C35" s="150"/>
      <c r="D35" s="150"/>
      <c r="E35" s="150"/>
      <c r="F35" s="150"/>
      <c r="G35" s="150"/>
      <c r="H35" s="151">
        <v>30</v>
      </c>
      <c r="I35" s="161"/>
      <c r="J35" s="161"/>
      <c r="K35" s="166"/>
      <c r="L35" s="166"/>
    </row>
    <row r="36" spans="1:12" ht="62.25" customHeight="1" x14ac:dyDescent="0.25">
      <c r="A36" s="26">
        <v>1</v>
      </c>
      <c r="B36" s="217" t="s">
        <v>353</v>
      </c>
      <c r="C36" s="150"/>
      <c r="D36" s="150" t="s">
        <v>173</v>
      </c>
      <c r="E36" s="150" t="s">
        <v>224</v>
      </c>
      <c r="F36" s="150" t="s">
        <v>559</v>
      </c>
      <c r="G36" s="150"/>
      <c r="H36" s="151"/>
      <c r="I36" s="165"/>
      <c r="J36" s="161"/>
      <c r="K36" s="166"/>
      <c r="L36" s="166"/>
    </row>
    <row r="37" spans="1:12" ht="62.25" customHeight="1" x14ac:dyDescent="0.25">
      <c r="A37" s="26">
        <v>2</v>
      </c>
      <c r="B37" s="217" t="s">
        <v>354</v>
      </c>
      <c r="C37" s="150"/>
      <c r="D37" s="150" t="s">
        <v>173</v>
      </c>
      <c r="E37" s="150" t="s">
        <v>355</v>
      </c>
      <c r="F37" s="150" t="s">
        <v>560</v>
      </c>
      <c r="G37" s="150"/>
      <c r="H37" s="151"/>
      <c r="I37" s="165"/>
      <c r="J37" s="161"/>
      <c r="K37" s="166"/>
      <c r="L37" s="166"/>
    </row>
    <row r="38" spans="1:12" ht="62.25" customHeight="1" x14ac:dyDescent="0.25">
      <c r="A38" s="26">
        <v>3</v>
      </c>
      <c r="B38" s="217" t="s">
        <v>356</v>
      </c>
      <c r="C38" s="150"/>
      <c r="D38" s="150" t="s">
        <v>173</v>
      </c>
      <c r="E38" s="150" t="s">
        <v>355</v>
      </c>
      <c r="F38" s="150" t="s">
        <v>560</v>
      </c>
      <c r="G38" s="150"/>
      <c r="H38" s="151"/>
      <c r="I38" s="165"/>
      <c r="J38" s="161"/>
      <c r="K38" s="166"/>
      <c r="L38" s="166"/>
    </row>
    <row r="39" spans="1:12" ht="69.75" customHeight="1" x14ac:dyDescent="0.25">
      <c r="A39" s="26">
        <v>4</v>
      </c>
      <c r="B39" s="217" t="s">
        <v>357</v>
      </c>
      <c r="C39" s="150"/>
      <c r="D39" s="150" t="s">
        <v>173</v>
      </c>
      <c r="E39" s="150" t="s">
        <v>358</v>
      </c>
      <c r="F39" s="150" t="s">
        <v>560</v>
      </c>
      <c r="G39" s="150"/>
      <c r="H39" s="151"/>
      <c r="I39" s="165"/>
      <c r="J39" s="161"/>
      <c r="K39" s="166"/>
      <c r="L39" s="166"/>
    </row>
    <row r="40" spans="1:12" ht="69.75" customHeight="1" x14ac:dyDescent="0.25">
      <c r="A40" s="26">
        <v>5</v>
      </c>
      <c r="B40" s="217" t="s">
        <v>359</v>
      </c>
      <c r="C40" s="150"/>
      <c r="D40" s="150" t="s">
        <v>173</v>
      </c>
      <c r="E40" s="150" t="s">
        <v>414</v>
      </c>
      <c r="F40" s="150" t="s">
        <v>560</v>
      </c>
      <c r="G40" s="150"/>
      <c r="H40" s="151"/>
      <c r="I40" s="165"/>
      <c r="J40" s="161"/>
      <c r="K40" s="166"/>
      <c r="L40" s="166"/>
    </row>
    <row r="41" spans="1:12" ht="69.75" customHeight="1" x14ac:dyDescent="0.25">
      <c r="A41" s="26">
        <v>6</v>
      </c>
      <c r="B41" s="217" t="s">
        <v>361</v>
      </c>
      <c r="C41" s="150"/>
      <c r="D41" s="150" t="s">
        <v>173</v>
      </c>
      <c r="E41" s="150" t="s">
        <v>414</v>
      </c>
      <c r="F41" s="150" t="s">
        <v>560</v>
      </c>
      <c r="G41" s="150"/>
      <c r="H41" s="151"/>
      <c r="I41" s="165"/>
      <c r="J41" s="161"/>
      <c r="K41" s="166"/>
      <c r="L41" s="166"/>
    </row>
    <row r="42" spans="1:12" ht="97.5" customHeight="1" x14ac:dyDescent="0.25">
      <c r="A42" s="26">
        <v>7</v>
      </c>
      <c r="B42" s="217" t="s">
        <v>364</v>
      </c>
      <c r="C42" s="156"/>
      <c r="D42" s="150" t="s">
        <v>173</v>
      </c>
      <c r="E42" s="150" t="s">
        <v>561</v>
      </c>
      <c r="F42" s="150"/>
      <c r="G42" s="150"/>
      <c r="H42" s="151"/>
      <c r="I42" s="161"/>
      <c r="J42" s="161"/>
      <c r="K42" s="166"/>
      <c r="L42" s="166"/>
    </row>
    <row r="43" spans="1:12" ht="77.25" customHeight="1" x14ac:dyDescent="0.25">
      <c r="A43" s="26">
        <v>8</v>
      </c>
      <c r="B43" s="217" t="s">
        <v>365</v>
      </c>
      <c r="C43" s="156"/>
      <c r="D43" s="150" t="s">
        <v>366</v>
      </c>
      <c r="E43" s="150"/>
      <c r="F43" s="144"/>
      <c r="G43" s="144" t="s">
        <v>99</v>
      </c>
      <c r="H43" s="151"/>
      <c r="I43" s="161"/>
      <c r="J43" s="161"/>
      <c r="K43" s="166"/>
      <c r="L43" s="166"/>
    </row>
    <row r="44" spans="1:12" ht="63.75" customHeight="1" x14ac:dyDescent="0.25">
      <c r="A44" s="26">
        <v>9</v>
      </c>
      <c r="B44" s="217" t="s">
        <v>367</v>
      </c>
      <c r="C44" s="156"/>
      <c r="D44" s="144" t="s">
        <v>99</v>
      </c>
      <c r="E44" s="150"/>
      <c r="F44" s="144"/>
      <c r="G44" s="150"/>
      <c r="H44" s="151"/>
      <c r="I44" s="161"/>
      <c r="J44" s="161"/>
      <c r="K44" s="166"/>
      <c r="L44" s="166"/>
    </row>
  </sheetData>
  <mergeCells count="19">
    <mergeCell ref="A1:L1"/>
    <mergeCell ref="L5:L6"/>
    <mergeCell ref="B7:L7"/>
    <mergeCell ref="B12:D12"/>
    <mergeCell ref="B18:L18"/>
    <mergeCell ref="B5:B6"/>
    <mergeCell ref="C5:C6"/>
    <mergeCell ref="D5:F5"/>
    <mergeCell ref="G5:G6"/>
    <mergeCell ref="H5:H6"/>
    <mergeCell ref="I5:I6"/>
    <mergeCell ref="J5:J6"/>
    <mergeCell ref="B34:G34"/>
    <mergeCell ref="K5:K6"/>
    <mergeCell ref="A2:L2"/>
    <mergeCell ref="A3:L3"/>
    <mergeCell ref="A5:A6"/>
    <mergeCell ref="B19:D19"/>
    <mergeCell ref="L13:L17"/>
  </mergeCells>
  <conditionalFormatting sqref="B9">
    <cfRule type="duplicateValues" dxfId="9" priority="5"/>
  </conditionalFormatting>
  <conditionalFormatting sqref="B18 B13:C17">
    <cfRule type="duplicateValues" dxfId="8" priority="4"/>
  </conditionalFormatting>
  <conditionalFormatting sqref="B20:B25">
    <cfRule type="duplicateValues" dxfId="7" priority="2"/>
  </conditionalFormatting>
  <conditionalFormatting sqref="B34">
    <cfRule type="duplicateValues" dxfId="6" priority="3"/>
  </conditionalFormatting>
  <conditionalFormatting sqref="B42:C44">
    <cfRule type="duplicateValues" dxfId="5" priority="1"/>
  </conditionalFormatting>
  <printOptions horizontalCentered="1"/>
  <pageMargins left="0" right="0" top="0.11811023622047245" bottom="0.15748031496062992" header="0.11811023622047245" footer="0.11811023622047245"/>
  <pageSetup paperSize="9" scale="64" orientation="landscape" r:id="rId1"/>
  <headerFooter differentFirst="1">
    <oddFooter>&amp;CQuy trình thực hiện chấp thuận chủ trương đầu tư đồng thời chấp thuận nhà đầu tư&amp;R&amp;P</oddFooter>
  </headerFooter>
  <rowBreaks count="2" manualBreakCount="2">
    <brk id="25" max="16383" man="1"/>
    <brk id="3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BreakPreview" zoomScale="60" zoomScaleNormal="70" workbookViewId="0">
      <pane xSplit="12" ySplit="6" topLeftCell="M10" activePane="bottomRight" state="frozen"/>
      <selection activeCell="S15" sqref="S15"/>
      <selection pane="topRight" activeCell="S15" sqref="S15"/>
      <selection pane="bottomLeft" activeCell="S15" sqref="S15"/>
      <selection pane="bottomRight" activeCell="S15" sqref="S15"/>
    </sheetView>
  </sheetViews>
  <sheetFormatPr defaultColWidth="9" defaultRowHeight="20.25" x14ac:dyDescent="0.3"/>
  <cols>
    <col min="1" max="1" width="5.42578125" style="16" customWidth="1"/>
    <col min="2" max="2" width="35.28515625" style="189" customWidth="1"/>
    <col min="3" max="3" width="15.42578125" style="70" customWidth="1"/>
    <col min="4" max="4" width="9.5703125" style="70" customWidth="1"/>
    <col min="5" max="5" width="10.85546875" style="70" customWidth="1"/>
    <col min="6" max="6" width="9.85546875" style="70" customWidth="1"/>
    <col min="7" max="8" width="9" style="70" customWidth="1"/>
    <col min="9" max="9" width="13.140625" style="141" customWidth="1"/>
    <col min="10" max="10" width="12.5703125" style="140" customWidth="1"/>
    <col min="11" max="11" width="53.7109375" style="16" customWidth="1"/>
    <col min="12" max="12" width="48.85546875" style="16" customWidth="1"/>
    <col min="13" max="13" width="131.42578125" style="70" bestFit="1" customWidth="1"/>
    <col min="14" max="16384" width="9" style="70"/>
  </cols>
  <sheetData>
    <row r="1" spans="1:12" s="27" customFormat="1" ht="19.5" customHeight="1" x14ac:dyDescent="0.3">
      <c r="A1" s="263" t="s">
        <v>488</v>
      </c>
      <c r="B1" s="263"/>
      <c r="C1" s="263"/>
      <c r="D1" s="263"/>
      <c r="E1" s="263"/>
      <c r="F1" s="263"/>
      <c r="G1" s="263"/>
      <c r="H1" s="263"/>
      <c r="I1" s="263"/>
      <c r="J1" s="263"/>
      <c r="K1" s="263"/>
    </row>
    <row r="2" spans="1:12" ht="25.5" customHeight="1" x14ac:dyDescent="0.25">
      <c r="A2" s="300" t="s">
        <v>419</v>
      </c>
      <c r="B2" s="300"/>
      <c r="C2" s="300"/>
      <c r="D2" s="300"/>
      <c r="E2" s="300"/>
      <c r="F2" s="300"/>
      <c r="G2" s="300"/>
      <c r="H2" s="300"/>
      <c r="I2" s="300"/>
      <c r="J2" s="300"/>
      <c r="K2" s="300"/>
      <c r="L2" s="300"/>
    </row>
    <row r="3" spans="1:12" ht="60.75" customHeight="1" x14ac:dyDescent="0.3">
      <c r="A3" s="301" t="s">
        <v>564</v>
      </c>
      <c r="B3" s="301"/>
      <c r="C3" s="301"/>
      <c r="D3" s="301"/>
      <c r="E3" s="301"/>
      <c r="F3" s="301"/>
      <c r="G3" s="301"/>
      <c r="H3" s="301"/>
      <c r="I3" s="301"/>
      <c r="J3" s="301"/>
      <c r="K3" s="301"/>
      <c r="L3" s="301"/>
    </row>
    <row r="4" spans="1:12" ht="15.75" customHeight="1" x14ac:dyDescent="0.3">
      <c r="A4" s="139"/>
      <c r="B4" s="213"/>
      <c r="C4" s="139"/>
      <c r="D4" s="139"/>
      <c r="E4" s="139"/>
      <c r="F4" s="139"/>
      <c r="G4" s="139"/>
      <c r="H4" s="139"/>
      <c r="I4" s="160"/>
      <c r="J4" s="139"/>
      <c r="K4" s="139"/>
      <c r="L4" s="139"/>
    </row>
    <row r="5" spans="1:12" ht="23.45" customHeight="1" x14ac:dyDescent="0.25">
      <c r="A5" s="295" t="s">
        <v>2</v>
      </c>
      <c r="B5" s="351" t="s">
        <v>80</v>
      </c>
      <c r="C5" s="295" t="s">
        <v>81</v>
      </c>
      <c r="D5" s="295" t="s">
        <v>82</v>
      </c>
      <c r="E5" s="295"/>
      <c r="F5" s="295"/>
      <c r="G5" s="295" t="s">
        <v>83</v>
      </c>
      <c r="H5" s="253" t="s">
        <v>381</v>
      </c>
      <c r="I5" s="338" t="s">
        <v>89</v>
      </c>
      <c r="J5" s="295" t="s">
        <v>90</v>
      </c>
      <c r="K5" s="295" t="s">
        <v>11</v>
      </c>
      <c r="L5" s="295" t="s">
        <v>14</v>
      </c>
    </row>
    <row r="6" spans="1:12" ht="29.1" customHeight="1" x14ac:dyDescent="0.25">
      <c r="A6" s="295"/>
      <c r="B6" s="351"/>
      <c r="C6" s="295"/>
      <c r="D6" s="71" t="s">
        <v>86</v>
      </c>
      <c r="E6" s="71" t="s">
        <v>87</v>
      </c>
      <c r="F6" s="71" t="s">
        <v>88</v>
      </c>
      <c r="G6" s="295"/>
      <c r="H6" s="253"/>
      <c r="I6" s="338"/>
      <c r="J6" s="295"/>
      <c r="K6" s="295"/>
      <c r="L6" s="295"/>
    </row>
    <row r="7" spans="1:12" ht="48" customHeight="1" x14ac:dyDescent="0.25">
      <c r="A7" s="71" t="s">
        <v>220</v>
      </c>
      <c r="B7" s="342" t="s">
        <v>433</v>
      </c>
      <c r="C7" s="343"/>
      <c r="D7" s="343"/>
      <c r="E7" s="343"/>
      <c r="F7" s="343"/>
      <c r="G7" s="343"/>
      <c r="H7" s="343"/>
      <c r="I7" s="343"/>
      <c r="J7" s="343"/>
      <c r="K7" s="343"/>
      <c r="L7" s="344"/>
    </row>
    <row r="8" spans="1:12" ht="332.25" customHeight="1" x14ac:dyDescent="0.25">
      <c r="A8" s="26">
        <v>1</v>
      </c>
      <c r="B8" s="217" t="s">
        <v>422</v>
      </c>
      <c r="C8" s="26"/>
      <c r="D8" s="162" t="s">
        <v>173</v>
      </c>
      <c r="E8" s="26" t="s">
        <v>370</v>
      </c>
      <c r="F8" s="162"/>
      <c r="G8" s="26"/>
      <c r="H8" s="162">
        <v>10</v>
      </c>
      <c r="I8" s="161"/>
      <c r="J8" s="161"/>
      <c r="K8" s="19" t="s">
        <v>434</v>
      </c>
      <c r="L8" s="186" t="s">
        <v>455</v>
      </c>
    </row>
    <row r="9" spans="1:12" ht="292.5" customHeight="1" x14ac:dyDescent="0.25">
      <c r="A9" s="26">
        <f>+A8+1</f>
        <v>2</v>
      </c>
      <c r="B9" s="217" t="s">
        <v>236</v>
      </c>
      <c r="C9" s="26"/>
      <c r="D9" s="162" t="s">
        <v>370</v>
      </c>
      <c r="E9" s="26" t="s">
        <v>554</v>
      </c>
      <c r="F9" s="162"/>
      <c r="G9" s="26"/>
      <c r="H9" s="162">
        <v>7</v>
      </c>
      <c r="I9" s="161"/>
      <c r="J9" s="161"/>
      <c r="K9" s="184" t="s">
        <v>448</v>
      </c>
      <c r="L9" s="19" t="s">
        <v>423</v>
      </c>
    </row>
    <row r="10" spans="1:12" ht="137.25" customHeight="1" x14ac:dyDescent="0.25">
      <c r="A10" s="26">
        <f>+A9+1</f>
        <v>3</v>
      </c>
      <c r="B10" s="217" t="s">
        <v>435</v>
      </c>
      <c r="C10" s="26"/>
      <c r="D10" s="163" t="s">
        <v>370</v>
      </c>
      <c r="E10" s="26" t="s">
        <v>425</v>
      </c>
      <c r="F10" s="162" t="s">
        <v>98</v>
      </c>
      <c r="G10" s="26" t="s">
        <v>99</v>
      </c>
      <c r="H10" s="162">
        <v>5</v>
      </c>
      <c r="I10" s="161"/>
      <c r="J10" s="161"/>
      <c r="K10" s="19" t="s">
        <v>436</v>
      </c>
      <c r="L10" s="19"/>
    </row>
    <row r="11" spans="1:12" ht="33" customHeight="1" x14ac:dyDescent="0.25">
      <c r="A11" s="71" t="s">
        <v>232</v>
      </c>
      <c r="B11" s="342" t="s">
        <v>221</v>
      </c>
      <c r="C11" s="343"/>
      <c r="D11" s="344"/>
      <c r="E11" s="71"/>
      <c r="F11" s="71"/>
      <c r="G11" s="71"/>
      <c r="H11" s="71"/>
      <c r="I11" s="161"/>
      <c r="J11" s="71"/>
      <c r="K11" s="71"/>
      <c r="L11" s="71"/>
    </row>
    <row r="12" spans="1:12" ht="98.25" customHeight="1" x14ac:dyDescent="0.25">
      <c r="A12" s="26">
        <v>1</v>
      </c>
      <c r="B12" s="217" t="s">
        <v>227</v>
      </c>
      <c r="C12" s="164"/>
      <c r="D12" s="162" t="s">
        <v>173</v>
      </c>
      <c r="E12" s="162" t="s">
        <v>223</v>
      </c>
      <c r="F12" s="162" t="s">
        <v>370</v>
      </c>
      <c r="G12" s="162" t="s">
        <v>555</v>
      </c>
      <c r="H12" s="162">
        <v>15</v>
      </c>
      <c r="I12" s="161"/>
      <c r="J12" s="161"/>
      <c r="K12" s="166"/>
      <c r="L12" s="348" t="s">
        <v>566</v>
      </c>
    </row>
    <row r="13" spans="1:12" ht="103.5" customHeight="1" x14ac:dyDescent="0.25">
      <c r="A13" s="26">
        <f>+A12+1</f>
        <v>2</v>
      </c>
      <c r="B13" s="217" t="s">
        <v>228</v>
      </c>
      <c r="C13" s="164"/>
      <c r="D13" s="162" t="s">
        <v>173</v>
      </c>
      <c r="E13" s="162" t="s">
        <v>223</v>
      </c>
      <c r="F13" s="163" t="s">
        <v>556</v>
      </c>
      <c r="G13" s="162"/>
      <c r="H13" s="162">
        <v>90</v>
      </c>
      <c r="I13" s="161"/>
      <c r="J13" s="161"/>
      <c r="K13" s="166"/>
      <c r="L13" s="349"/>
    </row>
    <row r="14" spans="1:12" ht="99" customHeight="1" x14ac:dyDescent="0.25">
      <c r="A14" s="26">
        <f t="shared" ref="A14:A16" si="0">+A13+1</f>
        <v>3</v>
      </c>
      <c r="B14" s="217" t="s">
        <v>229</v>
      </c>
      <c r="C14" s="164"/>
      <c r="D14" s="162" t="s">
        <v>173</v>
      </c>
      <c r="E14" s="162"/>
      <c r="F14" s="162" t="s">
        <v>223</v>
      </c>
      <c r="G14" s="162"/>
      <c r="H14" s="162">
        <v>30</v>
      </c>
      <c r="I14" s="161"/>
      <c r="J14" s="161"/>
      <c r="K14" s="166"/>
      <c r="L14" s="349"/>
    </row>
    <row r="15" spans="1:12" ht="80.25" customHeight="1" x14ac:dyDescent="0.25">
      <c r="A15" s="26">
        <f t="shared" si="0"/>
        <v>4</v>
      </c>
      <c r="B15" s="217" t="s">
        <v>230</v>
      </c>
      <c r="C15" s="164"/>
      <c r="D15" s="162" t="s">
        <v>173</v>
      </c>
      <c r="E15" s="162"/>
      <c r="F15" s="162" t="s">
        <v>223</v>
      </c>
      <c r="G15" s="162" t="s">
        <v>555</v>
      </c>
      <c r="H15" s="162">
        <v>30</v>
      </c>
      <c r="I15" s="161"/>
      <c r="J15" s="161"/>
      <c r="K15" s="166"/>
      <c r="L15" s="349"/>
    </row>
    <row r="16" spans="1:12" ht="66.75" customHeight="1" x14ac:dyDescent="0.25">
      <c r="A16" s="26">
        <f t="shared" si="0"/>
        <v>5</v>
      </c>
      <c r="B16" s="217" t="s">
        <v>231</v>
      </c>
      <c r="C16" s="164"/>
      <c r="D16" s="162" t="s">
        <v>555</v>
      </c>
      <c r="E16" s="162" t="s">
        <v>173</v>
      </c>
      <c r="F16" s="162" t="s">
        <v>223</v>
      </c>
      <c r="G16" s="162"/>
      <c r="H16" s="162">
        <v>1</v>
      </c>
      <c r="I16" s="161"/>
      <c r="J16" s="161"/>
      <c r="K16" s="166"/>
      <c r="L16" s="350"/>
    </row>
    <row r="17" spans="1:12" s="140" customFormat="1" ht="30.75" customHeight="1" x14ac:dyDescent="0.25">
      <c r="A17" s="71" t="s">
        <v>246</v>
      </c>
      <c r="B17" s="342" t="s">
        <v>430</v>
      </c>
      <c r="C17" s="343"/>
      <c r="D17" s="343"/>
      <c r="E17" s="343"/>
      <c r="F17" s="343"/>
      <c r="G17" s="343"/>
      <c r="H17" s="343"/>
      <c r="I17" s="343"/>
      <c r="J17" s="343"/>
      <c r="K17" s="343"/>
      <c r="L17" s="344"/>
    </row>
    <row r="18" spans="1:12" ht="37.5" customHeight="1" x14ac:dyDescent="0.25">
      <c r="A18" s="142">
        <v>1</v>
      </c>
      <c r="B18" s="345" t="s">
        <v>332</v>
      </c>
      <c r="C18" s="346"/>
      <c r="D18" s="347"/>
      <c r="E18" s="150"/>
      <c r="F18" s="150"/>
      <c r="G18" s="150"/>
      <c r="H18" s="151"/>
      <c r="I18" s="145"/>
      <c r="J18" s="145"/>
      <c r="K18" s="144"/>
      <c r="L18" s="144"/>
    </row>
    <row r="19" spans="1:12" ht="60.75" x14ac:dyDescent="0.25">
      <c r="A19" s="144" t="s">
        <v>250</v>
      </c>
      <c r="B19" s="219" t="s">
        <v>333</v>
      </c>
      <c r="C19" s="150"/>
      <c r="D19" s="150" t="s">
        <v>173</v>
      </c>
      <c r="E19" s="150" t="s">
        <v>223</v>
      </c>
      <c r="F19" s="150" t="s">
        <v>555</v>
      </c>
      <c r="G19" s="150"/>
      <c r="H19" s="151">
        <f>3*30</f>
        <v>90</v>
      </c>
      <c r="I19" s="145"/>
      <c r="J19" s="145"/>
      <c r="K19" s="144"/>
      <c r="L19" s="144"/>
    </row>
    <row r="20" spans="1:12" ht="81" x14ac:dyDescent="0.25">
      <c r="A20" s="144" t="s">
        <v>254</v>
      </c>
      <c r="B20" s="219" t="s">
        <v>334</v>
      </c>
      <c r="C20" s="150"/>
      <c r="D20" s="150" t="s">
        <v>173</v>
      </c>
      <c r="E20" s="150" t="s">
        <v>223</v>
      </c>
      <c r="F20" s="150" t="s">
        <v>557</v>
      </c>
      <c r="G20" s="150"/>
      <c r="H20" s="151">
        <v>20</v>
      </c>
      <c r="I20" s="145"/>
      <c r="J20" s="145"/>
      <c r="K20" s="144"/>
      <c r="L20" s="144"/>
    </row>
    <row r="21" spans="1:12" ht="40.5" x14ac:dyDescent="0.25">
      <c r="A21" s="144" t="s">
        <v>259</v>
      </c>
      <c r="B21" s="219" t="s">
        <v>335</v>
      </c>
      <c r="C21" s="150"/>
      <c r="D21" s="150" t="s">
        <v>173</v>
      </c>
      <c r="E21" s="150" t="s">
        <v>224</v>
      </c>
      <c r="F21" s="150" t="s">
        <v>223</v>
      </c>
      <c r="G21" s="150"/>
      <c r="H21" s="151">
        <v>15</v>
      </c>
      <c r="I21" s="145"/>
      <c r="J21" s="145"/>
      <c r="K21" s="144"/>
      <c r="L21" s="144"/>
    </row>
    <row r="22" spans="1:12" ht="40.5" x14ac:dyDescent="0.25">
      <c r="A22" s="144" t="s">
        <v>261</v>
      </c>
      <c r="B22" s="219" t="s">
        <v>336</v>
      </c>
      <c r="C22" s="150"/>
      <c r="D22" s="150" t="s">
        <v>173</v>
      </c>
      <c r="E22" s="150" t="s">
        <v>223</v>
      </c>
      <c r="F22" s="150" t="s">
        <v>223</v>
      </c>
      <c r="G22" s="150" t="s">
        <v>173</v>
      </c>
      <c r="H22" s="151">
        <v>7</v>
      </c>
      <c r="I22" s="145"/>
      <c r="J22" s="145"/>
      <c r="K22" s="144"/>
      <c r="L22" s="144"/>
    </row>
    <row r="23" spans="1:12" ht="83.25" customHeight="1" x14ac:dyDescent="0.25">
      <c r="A23" s="144" t="s">
        <v>337</v>
      </c>
      <c r="B23" s="219" t="s">
        <v>338</v>
      </c>
      <c r="C23" s="150"/>
      <c r="D23" s="150" t="s">
        <v>173</v>
      </c>
      <c r="E23" s="150" t="s">
        <v>223</v>
      </c>
      <c r="F23" s="150" t="s">
        <v>224</v>
      </c>
      <c r="G23" s="150" t="s">
        <v>173</v>
      </c>
      <c r="H23" s="151">
        <v>30</v>
      </c>
      <c r="I23" s="145"/>
      <c r="J23" s="145"/>
      <c r="K23" s="144"/>
      <c r="L23" s="144"/>
    </row>
    <row r="24" spans="1:12" ht="40.5" x14ac:dyDescent="0.25">
      <c r="A24" s="144" t="s">
        <v>339</v>
      </c>
      <c r="B24" s="219" t="s">
        <v>340</v>
      </c>
      <c r="C24" s="150"/>
      <c r="D24" s="150" t="s">
        <v>173</v>
      </c>
      <c r="E24" s="150" t="s">
        <v>223</v>
      </c>
      <c r="F24" s="150" t="s">
        <v>224</v>
      </c>
      <c r="G24" s="150" t="s">
        <v>173</v>
      </c>
      <c r="H24" s="151">
        <v>20</v>
      </c>
      <c r="I24" s="145"/>
      <c r="J24" s="145"/>
      <c r="K24" s="144"/>
      <c r="L24" s="144"/>
    </row>
    <row r="25" spans="1:12" ht="40.5" x14ac:dyDescent="0.25">
      <c r="A25" s="71" t="s">
        <v>112</v>
      </c>
      <c r="B25" s="225" t="s">
        <v>406</v>
      </c>
      <c r="C25" s="154"/>
      <c r="D25" s="154"/>
      <c r="E25" s="154"/>
      <c r="F25" s="154"/>
      <c r="G25" s="154"/>
      <c r="H25" s="155">
        <v>200</v>
      </c>
      <c r="I25" s="145"/>
      <c r="J25" s="145"/>
      <c r="K25" s="12"/>
      <c r="L25" s="166"/>
    </row>
    <row r="26" spans="1:12" ht="33" x14ac:dyDescent="0.25">
      <c r="A26" s="26">
        <v>1</v>
      </c>
      <c r="B26" s="217" t="s">
        <v>343</v>
      </c>
      <c r="C26" s="150"/>
      <c r="D26" s="150" t="s">
        <v>173</v>
      </c>
      <c r="E26" s="150" t="s">
        <v>223</v>
      </c>
      <c r="F26" s="150" t="s">
        <v>344</v>
      </c>
      <c r="G26" s="150"/>
      <c r="H26" s="17">
        <v>30</v>
      </c>
      <c r="I26" s="145"/>
      <c r="J26" s="145"/>
      <c r="K26" s="144"/>
      <c r="L26" s="166"/>
    </row>
    <row r="27" spans="1:12" ht="33" x14ac:dyDescent="0.25">
      <c r="A27" s="26">
        <v>2</v>
      </c>
      <c r="B27" s="217" t="s">
        <v>345</v>
      </c>
      <c r="C27" s="150"/>
      <c r="D27" s="150" t="s">
        <v>173</v>
      </c>
      <c r="E27" s="150" t="s">
        <v>223</v>
      </c>
      <c r="F27" s="150" t="s">
        <v>407</v>
      </c>
      <c r="G27" s="150"/>
      <c r="H27" s="17">
        <v>15</v>
      </c>
      <c r="I27" s="145"/>
      <c r="J27" s="145"/>
      <c r="K27" s="144"/>
      <c r="L27" s="166"/>
    </row>
    <row r="28" spans="1:12" ht="49.5" x14ac:dyDescent="0.25">
      <c r="A28" s="26">
        <v>3</v>
      </c>
      <c r="B28" s="217" t="s">
        <v>347</v>
      </c>
      <c r="C28" s="150"/>
      <c r="D28" s="150" t="s">
        <v>173</v>
      </c>
      <c r="E28" s="150" t="s">
        <v>223</v>
      </c>
      <c r="F28" s="150" t="s">
        <v>558</v>
      </c>
      <c r="G28" s="150"/>
      <c r="H28" s="17">
        <v>15</v>
      </c>
      <c r="I28" s="145"/>
      <c r="J28" s="145"/>
      <c r="K28" s="144"/>
      <c r="L28" s="166"/>
    </row>
    <row r="29" spans="1:12" ht="49.5" x14ac:dyDescent="0.25">
      <c r="A29" s="26">
        <v>4</v>
      </c>
      <c r="B29" s="217" t="s">
        <v>348</v>
      </c>
      <c r="C29" s="150"/>
      <c r="D29" s="150" t="s">
        <v>173</v>
      </c>
      <c r="E29" s="150" t="s">
        <v>223</v>
      </c>
      <c r="F29" s="150" t="s">
        <v>558</v>
      </c>
      <c r="G29" s="150"/>
      <c r="H29" s="17">
        <v>15</v>
      </c>
      <c r="I29" s="145"/>
      <c r="J29" s="145"/>
      <c r="K29" s="144"/>
      <c r="L29" s="166"/>
    </row>
    <row r="30" spans="1:12" ht="81" x14ac:dyDescent="0.25">
      <c r="A30" s="144">
        <f>+A29+1</f>
        <v>5</v>
      </c>
      <c r="B30" s="219" t="s">
        <v>408</v>
      </c>
      <c r="C30" s="150"/>
      <c r="D30" s="150" t="s">
        <v>173</v>
      </c>
      <c r="E30" s="150" t="s">
        <v>223</v>
      </c>
      <c r="F30" s="150" t="s">
        <v>409</v>
      </c>
      <c r="G30" s="150"/>
      <c r="H30" s="17">
        <v>90</v>
      </c>
      <c r="I30" s="145"/>
      <c r="J30" s="145"/>
      <c r="K30" s="144"/>
      <c r="L30" s="144"/>
    </row>
    <row r="31" spans="1:12" ht="114.75" customHeight="1" x14ac:dyDescent="0.25">
      <c r="A31" s="144">
        <v>6</v>
      </c>
      <c r="B31" s="219" t="s">
        <v>410</v>
      </c>
      <c r="C31" s="150"/>
      <c r="D31" s="150" t="s">
        <v>411</v>
      </c>
      <c r="E31" s="144" t="s">
        <v>555</v>
      </c>
      <c r="F31" s="150" t="s">
        <v>409</v>
      </c>
      <c r="G31" s="150" t="s">
        <v>99</v>
      </c>
      <c r="H31" s="17">
        <v>45</v>
      </c>
      <c r="I31" s="145"/>
      <c r="J31" s="145"/>
      <c r="K31" s="181" t="s">
        <v>412</v>
      </c>
      <c r="L31" s="144"/>
    </row>
    <row r="32" spans="1:12" ht="109.5" customHeight="1" x14ac:dyDescent="0.25">
      <c r="A32" s="144">
        <v>7</v>
      </c>
      <c r="B32" s="217" t="s">
        <v>413</v>
      </c>
      <c r="C32" s="150"/>
      <c r="D32" s="150" t="s">
        <v>173</v>
      </c>
      <c r="E32" s="150" t="s">
        <v>414</v>
      </c>
      <c r="F32" s="150" t="s">
        <v>555</v>
      </c>
      <c r="G32" s="150"/>
      <c r="H32" s="17">
        <v>35</v>
      </c>
      <c r="I32" s="145"/>
      <c r="J32" s="145"/>
      <c r="K32" s="144"/>
      <c r="L32" s="144"/>
    </row>
    <row r="33" spans="1:12" ht="33.75" customHeight="1" x14ac:dyDescent="0.25">
      <c r="A33" s="71" t="s">
        <v>341</v>
      </c>
      <c r="B33" s="308" t="s">
        <v>350</v>
      </c>
      <c r="C33" s="308"/>
      <c r="D33" s="308"/>
      <c r="E33" s="308"/>
      <c r="F33" s="308"/>
      <c r="G33" s="308"/>
      <c r="H33" s="167">
        <v>350</v>
      </c>
      <c r="I33" s="161"/>
      <c r="J33" s="161"/>
      <c r="K33" s="166"/>
      <c r="L33" s="166"/>
    </row>
    <row r="34" spans="1:12" ht="33.75" customHeight="1" x14ac:dyDescent="0.25">
      <c r="A34" s="71" t="s">
        <v>349</v>
      </c>
      <c r="B34" s="225" t="s">
        <v>352</v>
      </c>
      <c r="C34" s="150"/>
      <c r="D34" s="150"/>
      <c r="E34" s="150"/>
      <c r="F34" s="150"/>
      <c r="G34" s="150"/>
      <c r="H34" s="151">
        <v>30</v>
      </c>
      <c r="I34" s="161"/>
      <c r="J34" s="161"/>
      <c r="K34" s="166"/>
      <c r="L34" s="166"/>
    </row>
    <row r="35" spans="1:12" ht="62.25" customHeight="1" x14ac:dyDescent="0.25">
      <c r="A35" s="26">
        <v>1</v>
      </c>
      <c r="B35" s="217" t="s">
        <v>353</v>
      </c>
      <c r="C35" s="150"/>
      <c r="D35" s="150" t="s">
        <v>173</v>
      </c>
      <c r="E35" s="150" t="s">
        <v>224</v>
      </c>
      <c r="F35" s="150" t="s">
        <v>559</v>
      </c>
      <c r="G35" s="150"/>
      <c r="H35" s="151"/>
      <c r="I35" s="161"/>
      <c r="J35" s="161"/>
      <c r="K35" s="166"/>
      <c r="L35" s="166"/>
    </row>
    <row r="36" spans="1:12" ht="62.25" customHeight="1" x14ac:dyDescent="0.25">
      <c r="A36" s="26">
        <v>2</v>
      </c>
      <c r="B36" s="217" t="s">
        <v>354</v>
      </c>
      <c r="C36" s="150"/>
      <c r="D36" s="150" t="s">
        <v>173</v>
      </c>
      <c r="E36" s="150" t="s">
        <v>355</v>
      </c>
      <c r="F36" s="150" t="s">
        <v>560</v>
      </c>
      <c r="G36" s="150"/>
      <c r="H36" s="151"/>
      <c r="I36" s="161"/>
      <c r="J36" s="161"/>
      <c r="K36" s="166"/>
      <c r="L36" s="166"/>
    </row>
    <row r="37" spans="1:12" ht="62.25" customHeight="1" x14ac:dyDescent="0.25">
      <c r="A37" s="26">
        <v>3</v>
      </c>
      <c r="B37" s="217" t="s">
        <v>356</v>
      </c>
      <c r="C37" s="150"/>
      <c r="D37" s="150" t="s">
        <v>173</v>
      </c>
      <c r="E37" s="150" t="s">
        <v>355</v>
      </c>
      <c r="F37" s="150" t="s">
        <v>560</v>
      </c>
      <c r="G37" s="150"/>
      <c r="H37" s="151"/>
      <c r="I37" s="161"/>
      <c r="J37" s="161"/>
      <c r="K37" s="166"/>
      <c r="L37" s="166"/>
    </row>
    <row r="38" spans="1:12" ht="69.75" customHeight="1" x14ac:dyDescent="0.25">
      <c r="A38" s="26">
        <v>4</v>
      </c>
      <c r="B38" s="217" t="s">
        <v>357</v>
      </c>
      <c r="C38" s="150"/>
      <c r="D38" s="150" t="s">
        <v>173</v>
      </c>
      <c r="E38" s="150" t="s">
        <v>358</v>
      </c>
      <c r="F38" s="150" t="s">
        <v>560</v>
      </c>
      <c r="G38" s="150"/>
      <c r="H38" s="151"/>
      <c r="I38" s="161"/>
      <c r="J38" s="161"/>
      <c r="K38" s="166"/>
      <c r="L38" s="166"/>
    </row>
    <row r="39" spans="1:12" ht="69.75" customHeight="1" x14ac:dyDescent="0.25">
      <c r="A39" s="26">
        <v>5</v>
      </c>
      <c r="B39" s="217" t="s">
        <v>359</v>
      </c>
      <c r="C39" s="150"/>
      <c r="D39" s="150" t="s">
        <v>173</v>
      </c>
      <c r="E39" s="150" t="s">
        <v>414</v>
      </c>
      <c r="F39" s="150" t="s">
        <v>560</v>
      </c>
      <c r="G39" s="150"/>
      <c r="H39" s="151"/>
      <c r="I39" s="161"/>
      <c r="J39" s="161"/>
      <c r="K39" s="166"/>
      <c r="L39" s="166"/>
    </row>
    <row r="40" spans="1:12" ht="69.75" customHeight="1" x14ac:dyDescent="0.25">
      <c r="A40" s="26">
        <v>6</v>
      </c>
      <c r="B40" s="217" t="s">
        <v>361</v>
      </c>
      <c r="C40" s="150"/>
      <c r="D40" s="150" t="s">
        <v>173</v>
      </c>
      <c r="E40" s="150" t="s">
        <v>414</v>
      </c>
      <c r="F40" s="150" t="s">
        <v>560</v>
      </c>
      <c r="G40" s="150"/>
      <c r="H40" s="151"/>
      <c r="I40" s="161"/>
      <c r="J40" s="161"/>
      <c r="K40" s="166"/>
      <c r="L40" s="166"/>
    </row>
    <row r="41" spans="1:12" ht="97.5" customHeight="1" x14ac:dyDescent="0.25">
      <c r="A41" s="26">
        <v>7</v>
      </c>
      <c r="B41" s="217" t="s">
        <v>364</v>
      </c>
      <c r="C41" s="156"/>
      <c r="D41" s="150" t="s">
        <v>173</v>
      </c>
      <c r="E41" s="150" t="s">
        <v>561</v>
      </c>
      <c r="F41" s="150"/>
      <c r="G41" s="150"/>
      <c r="H41" s="151"/>
      <c r="I41" s="161"/>
      <c r="J41" s="161"/>
      <c r="K41" s="166"/>
      <c r="L41" s="166"/>
    </row>
    <row r="42" spans="1:12" ht="77.25" customHeight="1" x14ac:dyDescent="0.25">
      <c r="A42" s="26">
        <v>8</v>
      </c>
      <c r="B42" s="217" t="s">
        <v>365</v>
      </c>
      <c r="C42" s="156"/>
      <c r="D42" s="150" t="s">
        <v>366</v>
      </c>
      <c r="E42" s="150"/>
      <c r="F42" s="144"/>
      <c r="G42" s="144" t="s">
        <v>99</v>
      </c>
      <c r="H42" s="151"/>
      <c r="I42" s="161"/>
      <c r="J42" s="161"/>
      <c r="K42" s="166"/>
      <c r="L42" s="166"/>
    </row>
    <row r="43" spans="1:12" ht="63.75" customHeight="1" x14ac:dyDescent="0.25">
      <c r="A43" s="26">
        <v>9</v>
      </c>
      <c r="B43" s="217" t="s">
        <v>367</v>
      </c>
      <c r="C43" s="156"/>
      <c r="D43" s="144" t="s">
        <v>99</v>
      </c>
      <c r="E43" s="150"/>
      <c r="F43" s="144"/>
      <c r="G43" s="150"/>
      <c r="H43" s="151"/>
      <c r="I43" s="161"/>
      <c r="J43" s="161"/>
      <c r="K43" s="166"/>
      <c r="L43" s="166"/>
    </row>
  </sheetData>
  <mergeCells count="19">
    <mergeCell ref="A1:K1"/>
    <mergeCell ref="L12:L16"/>
    <mergeCell ref="B33:G33"/>
    <mergeCell ref="K5:K6"/>
    <mergeCell ref="A2:L2"/>
    <mergeCell ref="A3:L3"/>
    <mergeCell ref="A5:A6"/>
    <mergeCell ref="L5:L6"/>
    <mergeCell ref="B7:L7"/>
    <mergeCell ref="B11:D11"/>
    <mergeCell ref="B17:L17"/>
    <mergeCell ref="B18:D18"/>
    <mergeCell ref="B5:B6"/>
    <mergeCell ref="C5:C6"/>
    <mergeCell ref="D5:F5"/>
    <mergeCell ref="G5:G6"/>
    <mergeCell ref="H5:H6"/>
    <mergeCell ref="I5:I6"/>
    <mergeCell ref="J5:J6"/>
  </mergeCells>
  <conditionalFormatting sqref="B9">
    <cfRule type="duplicateValues" dxfId="4" priority="5"/>
  </conditionalFormatting>
  <conditionalFormatting sqref="B17 B12:C16">
    <cfRule type="duplicateValues" dxfId="3" priority="4"/>
  </conditionalFormatting>
  <conditionalFormatting sqref="B19:B24">
    <cfRule type="duplicateValues" dxfId="2" priority="2"/>
  </conditionalFormatting>
  <conditionalFormatting sqref="B33">
    <cfRule type="duplicateValues" dxfId="1" priority="3"/>
  </conditionalFormatting>
  <conditionalFormatting sqref="B41:C43">
    <cfRule type="duplicateValues" dxfId="0" priority="1"/>
  </conditionalFormatting>
  <printOptions horizontalCentered="1"/>
  <pageMargins left="0" right="0" top="0.11811023622047245" bottom="0.15748031496062992" header="0.11811023622047245" footer="0.11811023622047245"/>
  <pageSetup paperSize="9" scale="62" orientation="landscape" r:id="rId1"/>
  <headerFooter differentFirst="1">
    <oddFooter>&amp;CQuy trình thực hiện chấp thuận chủ trương đầu tư đồng thời chấp thuận nhà đầu tư&amp;R&amp;P</oddFooter>
  </headerFooter>
  <rowBreaks count="1" manualBreakCount="1">
    <brk id="3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pane xSplit="5" ySplit="6" topLeftCell="F7" activePane="bottomRight" state="frozen"/>
      <selection activeCell="I36" sqref="I36"/>
      <selection pane="topRight" activeCell="I36" sqref="I36"/>
      <selection pane="bottomLeft" activeCell="I36" sqref="I36"/>
      <selection pane="bottomRight" activeCell="I36" sqref="I36"/>
    </sheetView>
  </sheetViews>
  <sheetFormatPr defaultColWidth="10.85546875" defaultRowHeight="18.75" x14ac:dyDescent="0.3"/>
  <cols>
    <col min="1" max="1" width="5.85546875" style="1" customWidth="1"/>
    <col min="2" max="2" width="78" style="174" customWidth="1"/>
    <col min="3" max="3" width="10.85546875" style="1"/>
    <col min="4" max="4" width="12.5703125" style="1" customWidth="1"/>
    <col min="5" max="7" width="10.85546875" style="1"/>
    <col min="8" max="8" width="10.85546875" style="69"/>
    <col min="9" max="10" width="11.28515625" style="69" bestFit="1" customWidth="1"/>
    <col min="11" max="11" width="33.7109375" style="1" customWidth="1"/>
    <col min="12" max="16384" width="10.85546875" style="1"/>
  </cols>
  <sheetData>
    <row r="1" spans="1:13" s="27" customFormat="1" ht="19.5" customHeight="1" x14ac:dyDescent="0.3">
      <c r="A1" s="263" t="s">
        <v>473</v>
      </c>
      <c r="B1" s="263"/>
      <c r="C1" s="263"/>
      <c r="D1" s="263"/>
      <c r="E1" s="263"/>
      <c r="F1" s="263"/>
      <c r="G1" s="263"/>
      <c r="H1" s="263"/>
      <c r="I1" s="263"/>
      <c r="J1" s="263"/>
      <c r="K1" s="263"/>
    </row>
    <row r="2" spans="1:13" s="27" customFormat="1" ht="48" customHeight="1" x14ac:dyDescent="0.35">
      <c r="A2" s="264" t="s">
        <v>440</v>
      </c>
      <c r="B2" s="264"/>
      <c r="C2" s="264"/>
      <c r="D2" s="264"/>
      <c r="E2" s="264"/>
      <c r="F2" s="264"/>
      <c r="G2" s="264"/>
      <c r="H2" s="264"/>
      <c r="I2" s="264"/>
      <c r="J2" s="264"/>
      <c r="K2" s="264"/>
    </row>
    <row r="3" spans="1:13" s="27" customFormat="1" ht="56.45" customHeight="1" x14ac:dyDescent="0.3">
      <c r="A3" s="265" t="s">
        <v>79</v>
      </c>
      <c r="B3" s="265"/>
      <c r="C3" s="265"/>
      <c r="D3" s="265"/>
      <c r="E3" s="265"/>
      <c r="F3" s="265"/>
      <c r="G3" s="265"/>
      <c r="H3" s="265"/>
      <c r="I3" s="265"/>
      <c r="J3" s="265"/>
      <c r="K3" s="265"/>
    </row>
    <row r="4" spans="1:13" ht="15.75" x14ac:dyDescent="0.25">
      <c r="A4" s="266"/>
      <c r="B4" s="266"/>
      <c r="C4" s="266"/>
      <c r="D4" s="266"/>
      <c r="E4" s="266"/>
      <c r="F4" s="266"/>
      <c r="G4" s="266"/>
      <c r="H4" s="266"/>
      <c r="I4" s="266"/>
      <c r="J4" s="266"/>
      <c r="K4" s="266"/>
    </row>
    <row r="5" spans="1:13" ht="15" customHeight="1" x14ac:dyDescent="0.25">
      <c r="A5" s="256" t="s">
        <v>2</v>
      </c>
      <c r="B5" s="267" t="s">
        <v>80</v>
      </c>
      <c r="C5" s="256" t="s">
        <v>81</v>
      </c>
      <c r="D5" s="268" t="s">
        <v>82</v>
      </c>
      <c r="E5" s="269"/>
      <c r="F5" s="270"/>
      <c r="G5" s="271" t="s">
        <v>83</v>
      </c>
      <c r="H5" s="273" t="s">
        <v>84</v>
      </c>
      <c r="I5" s="274"/>
      <c r="J5" s="275"/>
      <c r="K5" s="256" t="s">
        <v>85</v>
      </c>
    </row>
    <row r="6" spans="1:13" ht="49.15" customHeight="1" x14ac:dyDescent="0.25">
      <c r="A6" s="256"/>
      <c r="B6" s="267"/>
      <c r="C6" s="256"/>
      <c r="D6" s="29" t="s">
        <v>86</v>
      </c>
      <c r="E6" s="29" t="s">
        <v>87</v>
      </c>
      <c r="F6" s="29" t="s">
        <v>88</v>
      </c>
      <c r="G6" s="272"/>
      <c r="H6" s="30" t="s">
        <v>84</v>
      </c>
      <c r="I6" s="31" t="s">
        <v>89</v>
      </c>
      <c r="J6" s="31" t="s">
        <v>90</v>
      </c>
      <c r="K6" s="256"/>
    </row>
    <row r="7" spans="1:13" ht="24.6" customHeight="1" x14ac:dyDescent="0.25">
      <c r="A7" s="32" t="s">
        <v>91</v>
      </c>
      <c r="B7" s="75" t="s">
        <v>92</v>
      </c>
      <c r="C7" s="32"/>
      <c r="D7" s="32"/>
      <c r="E7" s="32"/>
      <c r="F7" s="32"/>
      <c r="G7" s="32"/>
      <c r="H7" s="33"/>
      <c r="I7" s="33"/>
      <c r="J7" s="34"/>
      <c r="K7" s="32"/>
    </row>
    <row r="8" spans="1:13" ht="37.5" x14ac:dyDescent="0.25">
      <c r="A8" s="35">
        <v>1</v>
      </c>
      <c r="B8" s="85" t="s">
        <v>93</v>
      </c>
      <c r="C8" s="37" t="s">
        <v>602</v>
      </c>
      <c r="D8" s="38" t="s">
        <v>10</v>
      </c>
      <c r="E8" s="35" t="s">
        <v>94</v>
      </c>
      <c r="F8" s="35"/>
      <c r="G8" s="35" t="s">
        <v>95</v>
      </c>
      <c r="H8" s="39">
        <v>15</v>
      </c>
      <c r="I8" s="40"/>
      <c r="J8" s="41"/>
      <c r="K8" s="42"/>
    </row>
    <row r="9" spans="1:13" ht="37.5" x14ac:dyDescent="0.25">
      <c r="A9" s="35">
        <v>2</v>
      </c>
      <c r="B9" s="85" t="s">
        <v>96</v>
      </c>
      <c r="C9" s="37" t="s">
        <v>602</v>
      </c>
      <c r="D9" s="35" t="s">
        <v>97</v>
      </c>
      <c r="E9" s="38" t="s">
        <v>10</v>
      </c>
      <c r="F9" s="35" t="s">
        <v>98</v>
      </c>
      <c r="G9" s="35" t="s">
        <v>99</v>
      </c>
      <c r="H9" s="39">
        <v>20</v>
      </c>
      <c r="I9" s="40"/>
      <c r="J9" s="41"/>
      <c r="K9" s="42"/>
      <c r="L9" s="235"/>
      <c r="M9" s="235"/>
    </row>
    <row r="10" spans="1:13" ht="37.5" x14ac:dyDescent="0.25">
      <c r="A10" s="35">
        <v>3</v>
      </c>
      <c r="B10" s="85" t="s">
        <v>100</v>
      </c>
      <c r="C10" s="43"/>
      <c r="D10" s="38" t="s">
        <v>98</v>
      </c>
      <c r="E10" s="35" t="s">
        <v>97</v>
      </c>
      <c r="F10" s="35" t="s">
        <v>101</v>
      </c>
      <c r="G10" s="35" t="s">
        <v>95</v>
      </c>
      <c r="H10" s="39">
        <v>10</v>
      </c>
      <c r="I10" s="40">
        <v>45829</v>
      </c>
      <c r="J10" s="41">
        <f t="shared" ref="J10:J11" si="0">IFERROR(DATE(YEAR(I10),MONTH(I10),DAY(I10))+H10,"0")</f>
        <v>45839</v>
      </c>
      <c r="K10" s="42"/>
      <c r="L10" s="236"/>
      <c r="M10" s="236"/>
    </row>
    <row r="11" spans="1:13" ht="37.5" x14ac:dyDescent="0.25">
      <c r="A11" s="35">
        <v>4</v>
      </c>
      <c r="B11" s="85" t="s">
        <v>102</v>
      </c>
      <c r="C11" s="37"/>
      <c r="D11" s="38" t="s">
        <v>99</v>
      </c>
      <c r="E11" s="35"/>
      <c r="F11" s="35"/>
      <c r="G11" s="35" t="s">
        <v>95</v>
      </c>
      <c r="H11" s="39">
        <v>10</v>
      </c>
      <c r="I11" s="40">
        <f>+J10+1</f>
        <v>45840</v>
      </c>
      <c r="J11" s="41">
        <f t="shared" si="0"/>
        <v>45850</v>
      </c>
      <c r="K11" s="44"/>
    </row>
    <row r="12" spans="1:13" ht="50.25" customHeight="1" x14ac:dyDescent="0.25">
      <c r="A12" s="42" t="s">
        <v>103</v>
      </c>
      <c r="B12" s="257" t="s">
        <v>104</v>
      </c>
      <c r="C12" s="258"/>
      <c r="D12" s="258"/>
      <c r="E12" s="258"/>
      <c r="F12" s="258"/>
      <c r="G12" s="258"/>
      <c r="H12" s="258"/>
      <c r="I12" s="258"/>
      <c r="J12" s="258"/>
      <c r="K12" s="259"/>
    </row>
    <row r="13" spans="1:13" s="50" customFormat="1" ht="38.25" x14ac:dyDescent="0.25">
      <c r="A13" s="44">
        <v>1</v>
      </c>
      <c r="B13" s="175" t="s">
        <v>105</v>
      </c>
      <c r="C13" s="44"/>
      <c r="D13" s="46" t="s">
        <v>106</v>
      </c>
      <c r="E13" s="44" t="s">
        <v>94</v>
      </c>
      <c r="F13" s="44" t="s">
        <v>107</v>
      </c>
      <c r="G13" s="44" t="s">
        <v>99</v>
      </c>
      <c r="H13" s="46">
        <v>10</v>
      </c>
      <c r="I13" s="47">
        <f>+J11+1</f>
        <v>45851</v>
      </c>
      <c r="J13" s="48">
        <f t="shared" ref="J13:J49" si="1">IFERROR(DATE(YEAR(I13),MONTH(I13),DAY(I13))+H13,"0")</f>
        <v>45861</v>
      </c>
      <c r="K13" s="49" t="s">
        <v>108</v>
      </c>
    </row>
    <row r="14" spans="1:13" s="50" customFormat="1" ht="25.5" x14ac:dyDescent="0.25">
      <c r="A14" s="44">
        <v>2</v>
      </c>
      <c r="B14" s="175" t="s">
        <v>109</v>
      </c>
      <c r="C14" s="44"/>
      <c r="D14" s="46" t="s">
        <v>94</v>
      </c>
      <c r="E14" s="44" t="s">
        <v>94</v>
      </c>
      <c r="F14" s="51" t="s">
        <v>107</v>
      </c>
      <c r="G14" s="44" t="s">
        <v>99</v>
      </c>
      <c r="H14" s="46">
        <v>10</v>
      </c>
      <c r="I14" s="47">
        <f>+J13+1</f>
        <v>45862</v>
      </c>
      <c r="J14" s="48">
        <f t="shared" si="1"/>
        <v>45872</v>
      </c>
      <c r="K14" s="49" t="s">
        <v>108</v>
      </c>
    </row>
    <row r="15" spans="1:13" s="50" customFormat="1" ht="38.25" x14ac:dyDescent="0.25">
      <c r="A15" s="44">
        <v>3</v>
      </c>
      <c r="B15" s="175" t="s">
        <v>110</v>
      </c>
      <c r="C15" s="44"/>
      <c r="D15" s="46" t="s">
        <v>94</v>
      </c>
      <c r="E15" s="44" t="s">
        <v>111</v>
      </c>
      <c r="F15" s="51" t="s">
        <v>107</v>
      </c>
      <c r="G15" s="44" t="s">
        <v>99</v>
      </c>
      <c r="H15" s="46">
        <v>1</v>
      </c>
      <c r="I15" s="47">
        <f>+J14+1</f>
        <v>45873</v>
      </c>
      <c r="J15" s="48">
        <f t="shared" si="1"/>
        <v>45874</v>
      </c>
      <c r="K15" s="49" t="s">
        <v>108</v>
      </c>
    </row>
    <row r="16" spans="1:13" x14ac:dyDescent="0.25">
      <c r="A16" s="42" t="s">
        <v>112</v>
      </c>
      <c r="B16" s="176" t="s">
        <v>113</v>
      </c>
      <c r="C16" s="35"/>
      <c r="D16" s="38"/>
      <c r="E16" s="35"/>
      <c r="F16" s="38"/>
      <c r="G16" s="38"/>
      <c r="H16" s="53"/>
      <c r="I16" s="40"/>
      <c r="J16" s="48"/>
      <c r="K16" s="35"/>
    </row>
    <row r="17" spans="1:11" ht="63.75" x14ac:dyDescent="0.25">
      <c r="A17" s="44">
        <v>1</v>
      </c>
      <c r="B17" s="175" t="s">
        <v>114</v>
      </c>
      <c r="C17" s="44"/>
      <c r="D17" s="51" t="s">
        <v>94</v>
      </c>
      <c r="E17" s="51"/>
      <c r="F17" s="51"/>
      <c r="G17" s="51"/>
      <c r="H17" s="46">
        <v>1</v>
      </c>
      <c r="I17" s="47">
        <f>+J15+1</f>
        <v>45875</v>
      </c>
      <c r="J17" s="48">
        <f t="shared" si="1"/>
        <v>45876</v>
      </c>
      <c r="K17" s="54" t="s">
        <v>115</v>
      </c>
    </row>
    <row r="18" spans="1:11" x14ac:dyDescent="0.25">
      <c r="A18" s="44">
        <v>2</v>
      </c>
      <c r="B18" s="175" t="s">
        <v>116</v>
      </c>
      <c r="C18" s="44"/>
      <c r="D18" s="51"/>
      <c r="E18" s="51"/>
      <c r="F18" s="51"/>
      <c r="G18" s="51"/>
      <c r="H18" s="46"/>
      <c r="I18" s="47"/>
      <c r="J18" s="48"/>
      <c r="K18" s="54"/>
    </row>
    <row r="19" spans="1:11" ht="36.75" customHeight="1" x14ac:dyDescent="0.25">
      <c r="A19" s="44" t="s">
        <v>117</v>
      </c>
      <c r="B19" s="175" t="s">
        <v>118</v>
      </c>
      <c r="C19" s="44"/>
      <c r="D19" s="55" t="s">
        <v>119</v>
      </c>
      <c r="E19" s="51"/>
      <c r="F19" s="51"/>
      <c r="G19" s="51" t="s">
        <v>99</v>
      </c>
      <c r="H19" s="46">
        <v>15</v>
      </c>
      <c r="I19" s="47">
        <f>+J17+1</f>
        <v>45877</v>
      </c>
      <c r="J19" s="48">
        <f t="shared" si="1"/>
        <v>45892</v>
      </c>
      <c r="K19" s="54" t="s">
        <v>120</v>
      </c>
    </row>
    <row r="20" spans="1:11" ht="36.75" customHeight="1" x14ac:dyDescent="0.25">
      <c r="A20" s="44" t="s">
        <v>121</v>
      </c>
      <c r="B20" s="175" t="s">
        <v>122</v>
      </c>
      <c r="C20" s="44"/>
      <c r="D20" s="55" t="s">
        <v>123</v>
      </c>
      <c r="E20" s="51"/>
      <c r="F20" s="51"/>
      <c r="G20" s="51"/>
      <c r="H20" s="46">
        <v>30</v>
      </c>
      <c r="I20" s="47">
        <f>+J19+1</f>
        <v>45893</v>
      </c>
      <c r="J20" s="48">
        <f t="shared" si="1"/>
        <v>45923</v>
      </c>
      <c r="K20" s="54" t="s">
        <v>124</v>
      </c>
    </row>
    <row r="21" spans="1:11" ht="51" x14ac:dyDescent="0.25">
      <c r="A21" s="44" t="s">
        <v>125</v>
      </c>
      <c r="B21" s="175" t="s">
        <v>126</v>
      </c>
      <c r="C21" s="44"/>
      <c r="D21" s="51" t="s">
        <v>94</v>
      </c>
      <c r="E21" s="51" t="s">
        <v>127</v>
      </c>
      <c r="F21" s="51"/>
      <c r="G21" s="51" t="s">
        <v>99</v>
      </c>
      <c r="H21" s="46"/>
      <c r="I21" s="47"/>
      <c r="J21" s="48"/>
      <c r="K21" s="54" t="s">
        <v>128</v>
      </c>
    </row>
    <row r="22" spans="1:11" ht="63.75" x14ac:dyDescent="0.25">
      <c r="A22" s="56" t="s">
        <v>129</v>
      </c>
      <c r="B22" s="80" t="s">
        <v>130</v>
      </c>
      <c r="C22" s="35"/>
      <c r="D22" s="38" t="s">
        <v>131</v>
      </c>
      <c r="E22" s="38"/>
      <c r="F22" s="38"/>
      <c r="G22" s="38"/>
      <c r="H22" s="53">
        <v>5</v>
      </c>
      <c r="I22" s="40">
        <f>+J20+1</f>
        <v>45924</v>
      </c>
      <c r="J22" s="48">
        <f t="shared" si="1"/>
        <v>45929</v>
      </c>
      <c r="K22" s="54" t="s">
        <v>132</v>
      </c>
    </row>
    <row r="23" spans="1:11" ht="204" x14ac:dyDescent="0.25">
      <c r="A23" s="56" t="s">
        <v>129</v>
      </c>
      <c r="B23" s="80" t="s">
        <v>133</v>
      </c>
      <c r="C23" s="35"/>
      <c r="D23" s="38" t="s">
        <v>134</v>
      </c>
      <c r="E23" s="38" t="s">
        <v>94</v>
      </c>
      <c r="F23" s="38"/>
      <c r="G23" s="38"/>
      <c r="H23" s="53">
        <v>5</v>
      </c>
      <c r="I23" s="40">
        <f>+J22+1</f>
        <v>45930</v>
      </c>
      <c r="J23" s="48">
        <f t="shared" si="1"/>
        <v>45935</v>
      </c>
      <c r="K23" s="54" t="s">
        <v>135</v>
      </c>
    </row>
    <row r="24" spans="1:11" ht="37.5" x14ac:dyDescent="0.25">
      <c r="A24" s="35">
        <v>3</v>
      </c>
      <c r="B24" s="80" t="s">
        <v>136</v>
      </c>
      <c r="C24" s="35"/>
      <c r="D24" s="38" t="s">
        <v>94</v>
      </c>
      <c r="E24" s="38"/>
      <c r="F24" s="38"/>
      <c r="G24" s="38" t="s">
        <v>99</v>
      </c>
      <c r="H24" s="53">
        <v>2</v>
      </c>
      <c r="I24" s="40">
        <f>+J23+1</f>
        <v>45936</v>
      </c>
      <c r="J24" s="48">
        <f t="shared" si="1"/>
        <v>45938</v>
      </c>
      <c r="K24" s="35" t="s">
        <v>137</v>
      </c>
    </row>
    <row r="25" spans="1:11" ht="35.25" customHeight="1" x14ac:dyDescent="0.25">
      <c r="A25" s="56" t="s">
        <v>129</v>
      </c>
      <c r="B25" s="110" t="s">
        <v>138</v>
      </c>
      <c r="C25" s="35"/>
      <c r="D25" s="38"/>
      <c r="E25" s="38"/>
      <c r="F25" s="38"/>
      <c r="G25" s="38"/>
      <c r="H25" s="53"/>
      <c r="I25" s="40"/>
      <c r="J25" s="48"/>
      <c r="K25" s="35" t="s">
        <v>139</v>
      </c>
    </row>
    <row r="26" spans="1:11" ht="56.25" x14ac:dyDescent="0.25">
      <c r="A26" s="56" t="s">
        <v>140</v>
      </c>
      <c r="B26" s="110" t="s">
        <v>141</v>
      </c>
      <c r="C26" s="35"/>
      <c r="D26" s="38"/>
      <c r="E26" s="38"/>
      <c r="F26" s="38"/>
      <c r="G26" s="38"/>
      <c r="H26" s="53"/>
      <c r="I26" s="40"/>
      <c r="J26" s="48"/>
      <c r="K26" s="56" t="s">
        <v>142</v>
      </c>
    </row>
    <row r="27" spans="1:11" s="50" customFormat="1" ht="15.75" x14ac:dyDescent="0.25">
      <c r="A27" s="44">
        <v>4</v>
      </c>
      <c r="B27" s="260" t="s">
        <v>603</v>
      </c>
      <c r="C27" s="261"/>
      <c r="D27" s="261"/>
      <c r="E27" s="261"/>
      <c r="F27" s="262"/>
      <c r="G27" s="51"/>
      <c r="H27" s="46"/>
      <c r="I27" s="47"/>
      <c r="J27" s="48"/>
      <c r="K27" s="44" t="s">
        <v>144</v>
      </c>
    </row>
    <row r="28" spans="1:11" s="50" customFormat="1" ht="38.25" x14ac:dyDescent="0.25">
      <c r="A28" s="44" t="s">
        <v>145</v>
      </c>
      <c r="B28" s="177" t="s">
        <v>146</v>
      </c>
      <c r="C28" s="44"/>
      <c r="D28" s="51" t="s">
        <v>21</v>
      </c>
      <c r="E28" s="51" t="s">
        <v>97</v>
      </c>
      <c r="F28" s="51"/>
      <c r="G28" s="51"/>
      <c r="H28" s="46">
        <v>5</v>
      </c>
      <c r="I28" s="47">
        <f>+J24+1</f>
        <v>45939</v>
      </c>
      <c r="J28" s="48">
        <f t="shared" si="1"/>
        <v>45944</v>
      </c>
      <c r="K28" s="60" t="s">
        <v>147</v>
      </c>
    </row>
    <row r="29" spans="1:11" s="50" customFormat="1" ht="161.25" customHeight="1" x14ac:dyDescent="0.25">
      <c r="A29" s="44" t="s">
        <v>148</v>
      </c>
      <c r="B29" s="175" t="s">
        <v>149</v>
      </c>
      <c r="C29" s="44"/>
      <c r="D29" s="51"/>
      <c r="E29" s="51"/>
      <c r="F29" s="51"/>
      <c r="G29" s="51"/>
      <c r="H29" s="46">
        <v>5</v>
      </c>
      <c r="I29" s="47">
        <f>+J28+1</f>
        <v>45945</v>
      </c>
      <c r="J29" s="48">
        <f t="shared" si="1"/>
        <v>45950</v>
      </c>
      <c r="K29" s="49" t="s">
        <v>150</v>
      </c>
    </row>
    <row r="30" spans="1:11" s="50" customFormat="1" ht="135" customHeight="1" x14ac:dyDescent="0.25">
      <c r="A30" s="44" t="s">
        <v>151</v>
      </c>
      <c r="B30" s="175" t="s">
        <v>152</v>
      </c>
      <c r="C30" s="44"/>
      <c r="D30" s="51" t="s">
        <v>99</v>
      </c>
      <c r="E30" s="51" t="s">
        <v>97</v>
      </c>
      <c r="F30" s="51"/>
      <c r="G30" s="51"/>
      <c r="H30" s="46">
        <v>5</v>
      </c>
      <c r="I30" s="47">
        <f>+J29+1</f>
        <v>45951</v>
      </c>
      <c r="J30" s="48">
        <f t="shared" si="1"/>
        <v>45956</v>
      </c>
      <c r="K30" s="44" t="s">
        <v>153</v>
      </c>
    </row>
    <row r="31" spans="1:11" ht="32.25" customHeight="1" x14ac:dyDescent="0.25">
      <c r="A31" s="35">
        <v>5</v>
      </c>
      <c r="B31" s="80" t="s">
        <v>154</v>
      </c>
      <c r="C31" s="35"/>
      <c r="D31" s="38"/>
      <c r="E31" s="38"/>
      <c r="F31" s="38"/>
      <c r="G31" s="38"/>
      <c r="H31" s="53"/>
      <c r="I31" s="40"/>
      <c r="J31" s="48"/>
      <c r="K31" s="35"/>
    </row>
    <row r="32" spans="1:11" ht="25.5" x14ac:dyDescent="0.25">
      <c r="A32" s="35" t="s">
        <v>155</v>
      </c>
      <c r="B32" s="80" t="s">
        <v>156</v>
      </c>
      <c r="C32" s="35"/>
      <c r="D32" s="38" t="s">
        <v>21</v>
      </c>
      <c r="E32" s="38"/>
      <c r="F32" s="38"/>
      <c r="G32" s="38"/>
      <c r="H32" s="46">
        <v>30</v>
      </c>
      <c r="I32" s="47">
        <f>+J30+1</f>
        <v>45957</v>
      </c>
      <c r="J32" s="48">
        <f t="shared" si="1"/>
        <v>45987</v>
      </c>
      <c r="K32" s="35" t="s">
        <v>157</v>
      </c>
    </row>
    <row r="33" spans="1:11" ht="36.6" customHeight="1" x14ac:dyDescent="0.25">
      <c r="A33" s="35" t="s">
        <v>158</v>
      </c>
      <c r="B33" s="80" t="s">
        <v>159</v>
      </c>
      <c r="C33" s="35"/>
      <c r="D33" s="38" t="s">
        <v>160</v>
      </c>
      <c r="E33" s="38" t="s">
        <v>161</v>
      </c>
      <c r="F33" s="38"/>
      <c r="G33" s="38"/>
      <c r="H33" s="46">
        <v>15</v>
      </c>
      <c r="I33" s="47">
        <f>+J32+1</f>
        <v>45988</v>
      </c>
      <c r="J33" s="48">
        <f t="shared" si="1"/>
        <v>46003</v>
      </c>
      <c r="K33" s="35" t="s">
        <v>162</v>
      </c>
    </row>
    <row r="34" spans="1:11" ht="29.45" customHeight="1" x14ac:dyDescent="0.25">
      <c r="A34" s="35" t="s">
        <v>163</v>
      </c>
      <c r="B34" s="80" t="s">
        <v>164</v>
      </c>
      <c r="C34" s="35"/>
      <c r="D34" s="38" t="s">
        <v>160</v>
      </c>
      <c r="E34" s="38"/>
      <c r="F34" s="38"/>
      <c r="G34" s="38" t="s">
        <v>99</v>
      </c>
      <c r="H34" s="46">
        <v>15</v>
      </c>
      <c r="I34" s="47">
        <f>+J33+1</f>
        <v>46004</v>
      </c>
      <c r="J34" s="48">
        <f t="shared" si="1"/>
        <v>46019</v>
      </c>
      <c r="K34" s="35" t="s">
        <v>165</v>
      </c>
    </row>
    <row r="35" spans="1:11" x14ac:dyDescent="0.25">
      <c r="A35" s="35">
        <v>6</v>
      </c>
      <c r="B35" s="80" t="s">
        <v>166</v>
      </c>
      <c r="C35" s="35"/>
      <c r="D35" s="38"/>
      <c r="E35" s="35"/>
      <c r="F35" s="38"/>
      <c r="G35" s="38"/>
      <c r="H35" s="53"/>
      <c r="I35" s="40"/>
      <c r="J35" s="48"/>
      <c r="K35" s="35"/>
    </row>
    <row r="36" spans="1:11" ht="56.25" x14ac:dyDescent="0.25">
      <c r="A36" s="35" t="s">
        <v>167</v>
      </c>
      <c r="B36" s="80" t="s">
        <v>168</v>
      </c>
      <c r="C36" s="35"/>
      <c r="D36" s="38" t="s">
        <v>161</v>
      </c>
      <c r="E36" s="38" t="s">
        <v>169</v>
      </c>
      <c r="F36" s="38" t="s">
        <v>94</v>
      </c>
      <c r="G36" s="38"/>
      <c r="H36" s="53">
        <v>30</v>
      </c>
      <c r="I36" s="40">
        <f>+J34+1</f>
        <v>46020</v>
      </c>
      <c r="J36" s="48">
        <f t="shared" si="1"/>
        <v>46050</v>
      </c>
      <c r="K36" s="35" t="s">
        <v>170</v>
      </c>
    </row>
    <row r="37" spans="1:11" ht="22.5" customHeight="1" x14ac:dyDescent="0.25">
      <c r="A37" s="35" t="s">
        <v>171</v>
      </c>
      <c r="B37" s="80" t="s">
        <v>172</v>
      </c>
      <c r="C37" s="35"/>
      <c r="D37" s="38" t="s">
        <v>173</v>
      </c>
      <c r="E37" s="61"/>
      <c r="F37" s="38" t="s">
        <v>94</v>
      </c>
      <c r="G37" s="38"/>
      <c r="H37" s="53">
        <v>30</v>
      </c>
      <c r="I37" s="40">
        <f>+J36+1</f>
        <v>46051</v>
      </c>
      <c r="J37" s="48">
        <f t="shared" si="1"/>
        <v>46081</v>
      </c>
      <c r="K37" s="35" t="s">
        <v>174</v>
      </c>
    </row>
    <row r="38" spans="1:11" ht="36" customHeight="1" x14ac:dyDescent="0.25">
      <c r="A38" s="35" t="s">
        <v>175</v>
      </c>
      <c r="B38" s="80" t="s">
        <v>176</v>
      </c>
      <c r="C38" s="35"/>
      <c r="D38" s="38" t="s">
        <v>161</v>
      </c>
      <c r="E38" s="61"/>
      <c r="F38" s="38" t="s">
        <v>94</v>
      </c>
      <c r="G38" s="38"/>
      <c r="H38" s="53">
        <v>1</v>
      </c>
      <c r="I38" s="40">
        <f t="shared" ref="I38:I49" si="2">+J37+1</f>
        <v>46082</v>
      </c>
      <c r="J38" s="48">
        <f t="shared" si="1"/>
        <v>46083</v>
      </c>
      <c r="K38" s="35" t="s">
        <v>177</v>
      </c>
    </row>
    <row r="39" spans="1:11" ht="25.5" x14ac:dyDescent="0.25">
      <c r="A39" s="35" t="s">
        <v>178</v>
      </c>
      <c r="B39" s="80" t="s">
        <v>179</v>
      </c>
      <c r="C39" s="35"/>
      <c r="D39" s="38" t="s">
        <v>161</v>
      </c>
      <c r="E39" s="61"/>
      <c r="F39" s="38" t="s">
        <v>94</v>
      </c>
      <c r="G39" s="38"/>
      <c r="H39" s="53">
        <v>5</v>
      </c>
      <c r="I39" s="40">
        <f t="shared" si="2"/>
        <v>46084</v>
      </c>
      <c r="J39" s="48">
        <f t="shared" si="1"/>
        <v>46089</v>
      </c>
      <c r="K39" s="35" t="s">
        <v>180</v>
      </c>
    </row>
    <row r="40" spans="1:11" x14ac:dyDescent="0.25">
      <c r="A40" s="35" t="s">
        <v>181</v>
      </c>
      <c r="B40" s="80" t="s">
        <v>182</v>
      </c>
      <c r="C40" s="35"/>
      <c r="D40" s="38" t="s">
        <v>94</v>
      </c>
      <c r="E40" s="61"/>
      <c r="F40" s="38"/>
      <c r="G40" s="38"/>
      <c r="H40" s="53">
        <v>5</v>
      </c>
      <c r="I40" s="40">
        <f t="shared" si="2"/>
        <v>46090</v>
      </c>
      <c r="J40" s="48">
        <f t="shared" si="1"/>
        <v>46095</v>
      </c>
      <c r="K40" s="35" t="s">
        <v>183</v>
      </c>
    </row>
    <row r="41" spans="1:11" x14ac:dyDescent="0.25">
      <c r="A41" s="35" t="s">
        <v>184</v>
      </c>
      <c r="B41" s="80" t="s">
        <v>185</v>
      </c>
      <c r="C41" s="35"/>
      <c r="D41" s="38" t="s">
        <v>94</v>
      </c>
      <c r="E41" s="61"/>
      <c r="F41" s="38"/>
      <c r="G41" s="38" t="s">
        <v>99</v>
      </c>
      <c r="H41" s="53">
        <v>5</v>
      </c>
      <c r="I41" s="40">
        <f t="shared" si="2"/>
        <v>46096</v>
      </c>
      <c r="J41" s="48">
        <f t="shared" si="1"/>
        <v>46101</v>
      </c>
      <c r="K41" s="35" t="s">
        <v>186</v>
      </c>
    </row>
    <row r="42" spans="1:11" x14ac:dyDescent="0.25">
      <c r="A42" s="35" t="s">
        <v>187</v>
      </c>
      <c r="B42" s="80" t="s">
        <v>188</v>
      </c>
      <c r="C42" s="35"/>
      <c r="D42" s="38" t="s">
        <v>161</v>
      </c>
      <c r="E42" s="35"/>
      <c r="F42" s="38" t="s">
        <v>94</v>
      </c>
      <c r="G42" s="38"/>
      <c r="H42" s="53">
        <v>1</v>
      </c>
      <c r="I42" s="40">
        <f t="shared" si="2"/>
        <v>46102</v>
      </c>
      <c r="J42" s="48">
        <f t="shared" si="1"/>
        <v>46103</v>
      </c>
      <c r="K42" s="35" t="s">
        <v>189</v>
      </c>
    </row>
    <row r="43" spans="1:11" x14ac:dyDescent="0.25">
      <c r="A43" s="35" t="s">
        <v>190</v>
      </c>
      <c r="B43" s="80" t="s">
        <v>191</v>
      </c>
      <c r="C43" s="35"/>
      <c r="D43" s="38" t="s">
        <v>161</v>
      </c>
      <c r="E43" s="38"/>
      <c r="F43" s="38" t="s">
        <v>94</v>
      </c>
      <c r="G43" s="38"/>
      <c r="H43" s="53">
        <v>5</v>
      </c>
      <c r="I43" s="40">
        <f t="shared" si="2"/>
        <v>46104</v>
      </c>
      <c r="J43" s="48">
        <f t="shared" si="1"/>
        <v>46109</v>
      </c>
      <c r="K43" s="35" t="s">
        <v>192</v>
      </c>
    </row>
    <row r="44" spans="1:11" ht="37.5" x14ac:dyDescent="0.25">
      <c r="A44" s="35" t="s">
        <v>193</v>
      </c>
      <c r="B44" s="80" t="s">
        <v>194</v>
      </c>
      <c r="C44" s="35"/>
      <c r="D44" s="38" t="s">
        <v>161</v>
      </c>
      <c r="E44" s="38" t="s">
        <v>94</v>
      </c>
      <c r="F44" s="38"/>
      <c r="G44" s="38"/>
      <c r="H44" s="53">
        <v>5</v>
      </c>
      <c r="I44" s="40">
        <f t="shared" si="2"/>
        <v>46110</v>
      </c>
      <c r="J44" s="48">
        <f t="shared" si="1"/>
        <v>46115</v>
      </c>
      <c r="K44" s="35" t="s">
        <v>195</v>
      </c>
    </row>
    <row r="45" spans="1:11" ht="38.25" x14ac:dyDescent="0.25">
      <c r="A45" s="35" t="s">
        <v>196</v>
      </c>
      <c r="B45" s="80" t="s">
        <v>197</v>
      </c>
      <c r="C45" s="35"/>
      <c r="D45" s="38" t="s">
        <v>94</v>
      </c>
      <c r="E45" s="38" t="s">
        <v>198</v>
      </c>
      <c r="F45" s="38"/>
      <c r="G45" s="38"/>
      <c r="H45" s="53">
        <v>5</v>
      </c>
      <c r="I45" s="40">
        <f t="shared" si="2"/>
        <v>46116</v>
      </c>
      <c r="J45" s="48">
        <f t="shared" si="1"/>
        <v>46121</v>
      </c>
      <c r="K45" s="35" t="s">
        <v>199</v>
      </c>
    </row>
    <row r="46" spans="1:11" x14ac:dyDescent="0.25">
      <c r="A46" s="35" t="s">
        <v>200</v>
      </c>
      <c r="B46" s="80" t="s">
        <v>201</v>
      </c>
      <c r="C46" s="35"/>
      <c r="D46" s="38" t="s">
        <v>94</v>
      </c>
      <c r="E46" s="38"/>
      <c r="F46" s="38"/>
      <c r="G46" s="38" t="s">
        <v>99</v>
      </c>
      <c r="H46" s="53">
        <v>5</v>
      </c>
      <c r="I46" s="40">
        <f t="shared" si="2"/>
        <v>46122</v>
      </c>
      <c r="J46" s="48">
        <f t="shared" si="1"/>
        <v>46127</v>
      </c>
      <c r="K46" s="35" t="s">
        <v>195</v>
      </c>
    </row>
    <row r="47" spans="1:11" ht="25.5" x14ac:dyDescent="0.25">
      <c r="A47" s="56" t="s">
        <v>202</v>
      </c>
      <c r="B47" s="80" t="s">
        <v>203</v>
      </c>
      <c r="C47" s="35"/>
      <c r="D47" s="38" t="s">
        <v>161</v>
      </c>
      <c r="E47" s="38"/>
      <c r="F47" s="38"/>
      <c r="G47" s="38"/>
      <c r="H47" s="53">
        <v>1</v>
      </c>
      <c r="I47" s="40">
        <f t="shared" si="2"/>
        <v>46128</v>
      </c>
      <c r="J47" s="48">
        <f t="shared" si="1"/>
        <v>46129</v>
      </c>
      <c r="K47" s="35" t="s">
        <v>204</v>
      </c>
    </row>
    <row r="48" spans="1:11" ht="25.5" x14ac:dyDescent="0.25">
      <c r="A48" s="56">
        <v>7</v>
      </c>
      <c r="B48" s="80" t="s">
        <v>205</v>
      </c>
      <c r="C48" s="35"/>
      <c r="D48" s="38" t="s">
        <v>161</v>
      </c>
      <c r="E48" s="35" t="s">
        <v>206</v>
      </c>
      <c r="F48" s="38" t="s">
        <v>207</v>
      </c>
      <c r="G48" s="38"/>
      <c r="H48" s="53">
        <v>10</v>
      </c>
      <c r="I48" s="40">
        <f t="shared" si="2"/>
        <v>46130</v>
      </c>
      <c r="J48" s="48">
        <f t="shared" si="1"/>
        <v>46140</v>
      </c>
      <c r="K48" s="35" t="s">
        <v>208</v>
      </c>
    </row>
    <row r="49" spans="1:11" ht="25.5" x14ac:dyDescent="0.25">
      <c r="A49" s="62">
        <v>8</v>
      </c>
      <c r="B49" s="121" t="s">
        <v>209</v>
      </c>
      <c r="C49" s="64"/>
      <c r="D49" s="65" t="s">
        <v>161</v>
      </c>
      <c r="E49" s="64" t="s">
        <v>206</v>
      </c>
      <c r="F49" s="65" t="s">
        <v>207</v>
      </c>
      <c r="G49" s="65"/>
      <c r="H49" s="66">
        <v>5</v>
      </c>
      <c r="I49" s="67">
        <f t="shared" si="2"/>
        <v>46141</v>
      </c>
      <c r="J49" s="68">
        <f t="shared" si="1"/>
        <v>46146</v>
      </c>
      <c r="K49" s="64" t="s">
        <v>210</v>
      </c>
    </row>
  </sheetData>
  <mergeCells count="13">
    <mergeCell ref="K5:K6"/>
    <mergeCell ref="B12:K12"/>
    <mergeCell ref="B27:F27"/>
    <mergeCell ref="A1:K1"/>
    <mergeCell ref="A2:K2"/>
    <mergeCell ref="A3:K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rowBreaks count="1" manualBreakCount="1">
    <brk id="3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view="pageBreakPreview" zoomScaleNormal="100" zoomScaleSheetLayoutView="100" workbookViewId="0">
      <selection activeCell="I36" sqref="I36"/>
    </sheetView>
  </sheetViews>
  <sheetFormatPr defaultColWidth="10.85546875" defaultRowHeight="15" x14ac:dyDescent="0.25"/>
  <cols>
    <col min="1" max="1" width="5.85546875" style="1" customWidth="1"/>
    <col min="2" max="2" width="32.42578125" style="1" customWidth="1"/>
    <col min="3" max="3" width="10.85546875" style="1"/>
    <col min="4" max="4" width="12.5703125" style="1" customWidth="1"/>
    <col min="5" max="7" width="10.85546875" style="1"/>
    <col min="8" max="8" width="10.85546875" style="69"/>
    <col min="9" max="10" width="11.28515625" style="69" bestFit="1" customWidth="1"/>
    <col min="11" max="11" width="27.28515625" style="1" customWidth="1"/>
    <col min="12" max="16384" width="10.85546875" style="1"/>
  </cols>
  <sheetData>
    <row r="1" spans="1:11" s="27" customFormat="1" ht="19.5" customHeight="1" x14ac:dyDescent="0.3">
      <c r="A1" s="263" t="s">
        <v>474</v>
      </c>
      <c r="B1" s="263"/>
      <c r="C1" s="263"/>
      <c r="D1" s="263"/>
      <c r="E1" s="263"/>
      <c r="F1" s="263"/>
      <c r="G1" s="263"/>
      <c r="H1" s="263"/>
      <c r="I1" s="263"/>
      <c r="J1" s="263"/>
      <c r="K1" s="263"/>
    </row>
    <row r="2" spans="1:11" s="27" customFormat="1" ht="48" customHeight="1" x14ac:dyDescent="0.35">
      <c r="A2" s="279" t="s">
        <v>211</v>
      </c>
      <c r="B2" s="279"/>
      <c r="C2" s="279"/>
      <c r="D2" s="279"/>
      <c r="E2" s="279"/>
      <c r="F2" s="279"/>
      <c r="G2" s="279"/>
      <c r="H2" s="279"/>
      <c r="I2" s="279"/>
      <c r="J2" s="279"/>
      <c r="K2" s="279"/>
    </row>
    <row r="3" spans="1:11" s="27" customFormat="1" ht="49.5" customHeight="1" x14ac:dyDescent="0.3">
      <c r="A3" s="265" t="s">
        <v>212</v>
      </c>
      <c r="B3" s="265"/>
      <c r="C3" s="265"/>
      <c r="D3" s="265"/>
      <c r="E3" s="265"/>
      <c r="F3" s="265"/>
      <c r="G3" s="265"/>
      <c r="H3" s="265"/>
      <c r="I3" s="265"/>
      <c r="J3" s="265"/>
      <c r="K3" s="265"/>
    </row>
    <row r="4" spans="1:11" ht="18" customHeight="1" x14ac:dyDescent="0.25">
      <c r="A4" s="266"/>
      <c r="B4" s="266"/>
      <c r="C4" s="266"/>
      <c r="D4" s="266"/>
      <c r="E4" s="266"/>
      <c r="F4" s="266"/>
      <c r="G4" s="266"/>
      <c r="H4" s="266"/>
      <c r="I4" s="266"/>
      <c r="J4" s="266"/>
      <c r="K4" s="266"/>
    </row>
    <row r="5" spans="1:11" x14ac:dyDescent="0.25">
      <c r="A5" s="256" t="s">
        <v>2</v>
      </c>
      <c r="B5" s="256" t="s">
        <v>80</v>
      </c>
      <c r="C5" s="256" t="s">
        <v>81</v>
      </c>
      <c r="D5" s="268" t="s">
        <v>82</v>
      </c>
      <c r="E5" s="269"/>
      <c r="F5" s="270"/>
      <c r="G5" s="271" t="s">
        <v>83</v>
      </c>
      <c r="H5" s="273" t="s">
        <v>84</v>
      </c>
      <c r="I5" s="274"/>
      <c r="J5" s="275"/>
      <c r="K5" s="256" t="s">
        <v>85</v>
      </c>
    </row>
    <row r="6" spans="1:11" ht="25.5" x14ac:dyDescent="0.25">
      <c r="A6" s="256"/>
      <c r="B6" s="256"/>
      <c r="C6" s="256"/>
      <c r="D6" s="29" t="s">
        <v>86</v>
      </c>
      <c r="E6" s="29" t="s">
        <v>87</v>
      </c>
      <c r="F6" s="29" t="s">
        <v>88</v>
      </c>
      <c r="G6" s="272"/>
      <c r="H6" s="30" t="s">
        <v>84</v>
      </c>
      <c r="I6" s="31" t="s">
        <v>89</v>
      </c>
      <c r="J6" s="31" t="s">
        <v>90</v>
      </c>
      <c r="K6" s="256"/>
    </row>
    <row r="7" spans="1:11" x14ac:dyDescent="0.25">
      <c r="A7" s="32" t="s">
        <v>91</v>
      </c>
      <c r="B7" s="32" t="s">
        <v>92</v>
      </c>
      <c r="C7" s="32"/>
      <c r="D7" s="32"/>
      <c r="E7" s="32"/>
      <c r="F7" s="32"/>
      <c r="G7" s="32"/>
      <c r="H7" s="33"/>
      <c r="I7" s="33"/>
      <c r="J7" s="34"/>
      <c r="K7" s="32"/>
    </row>
    <row r="8" spans="1:11" ht="38.25" x14ac:dyDescent="0.25">
      <c r="A8" s="35">
        <v>1</v>
      </c>
      <c r="B8" s="36" t="s">
        <v>93</v>
      </c>
      <c r="C8" s="37" t="s">
        <v>602</v>
      </c>
      <c r="D8" s="38" t="s">
        <v>10</v>
      </c>
      <c r="E8" s="35" t="s">
        <v>94</v>
      </c>
      <c r="F8" s="35"/>
      <c r="G8" s="35" t="s">
        <v>95</v>
      </c>
      <c r="H8" s="39">
        <v>15</v>
      </c>
      <c r="I8" s="40"/>
      <c r="J8" s="41"/>
      <c r="K8" s="42"/>
    </row>
    <row r="9" spans="1:11" ht="51" x14ac:dyDescent="0.25">
      <c r="A9" s="35">
        <v>2</v>
      </c>
      <c r="B9" s="36" t="s">
        <v>96</v>
      </c>
      <c r="C9" s="37" t="s">
        <v>602</v>
      </c>
      <c r="D9" s="35" t="s">
        <v>97</v>
      </c>
      <c r="E9" s="38" t="s">
        <v>10</v>
      </c>
      <c r="F9" s="35" t="s">
        <v>98</v>
      </c>
      <c r="G9" s="35" t="s">
        <v>99</v>
      </c>
      <c r="H9" s="39">
        <v>20</v>
      </c>
      <c r="I9" s="40"/>
      <c r="J9" s="41"/>
      <c r="K9" s="42"/>
    </row>
    <row r="10" spans="1:11" ht="38.25" x14ac:dyDescent="0.25">
      <c r="A10" s="35">
        <v>3</v>
      </c>
      <c r="B10" s="36" t="s">
        <v>100</v>
      </c>
      <c r="C10" s="43"/>
      <c r="D10" s="38" t="s">
        <v>98</v>
      </c>
      <c r="E10" s="35" t="s">
        <v>97</v>
      </c>
      <c r="F10" s="35" t="s">
        <v>101</v>
      </c>
      <c r="G10" s="35" t="s">
        <v>95</v>
      </c>
      <c r="H10" s="39">
        <v>10</v>
      </c>
      <c r="I10" s="40">
        <v>45829</v>
      </c>
      <c r="J10" s="41">
        <f t="shared" ref="J10:J11" si="0">IFERROR(DATE(YEAR(I10),MONTH(I10),DAY(I10))+H10,"0")</f>
        <v>45839</v>
      </c>
      <c r="K10" s="42"/>
    </row>
    <row r="11" spans="1:11" ht="38.25" x14ac:dyDescent="0.25">
      <c r="A11" s="35">
        <v>4</v>
      </c>
      <c r="B11" s="36" t="s">
        <v>102</v>
      </c>
      <c r="C11" s="37"/>
      <c r="D11" s="38" t="s">
        <v>99</v>
      </c>
      <c r="E11" s="35"/>
      <c r="F11" s="35"/>
      <c r="G11" s="35" t="s">
        <v>95</v>
      </c>
      <c r="H11" s="39">
        <v>10</v>
      </c>
      <c r="I11" s="40">
        <f>+J10+1</f>
        <v>45840</v>
      </c>
      <c r="J11" s="41">
        <f t="shared" si="0"/>
        <v>45850</v>
      </c>
      <c r="K11" s="44"/>
    </row>
    <row r="12" spans="1:11" x14ac:dyDescent="0.25">
      <c r="A12" s="42" t="s">
        <v>103</v>
      </c>
      <c r="B12" s="257" t="s">
        <v>104</v>
      </c>
      <c r="C12" s="258"/>
      <c r="D12" s="258"/>
      <c r="E12" s="258"/>
      <c r="F12" s="258"/>
      <c r="G12" s="258"/>
      <c r="H12" s="258"/>
      <c r="I12" s="258"/>
      <c r="J12" s="258"/>
      <c r="K12" s="259"/>
    </row>
    <row r="13" spans="1:11" ht="38.25" x14ac:dyDescent="0.25">
      <c r="A13" s="44">
        <v>1</v>
      </c>
      <c r="B13" s="45" t="s">
        <v>105</v>
      </c>
      <c r="C13" s="44"/>
      <c r="D13" s="46" t="s">
        <v>106</v>
      </c>
      <c r="E13" s="44" t="s">
        <v>94</v>
      </c>
      <c r="F13" s="44" t="s">
        <v>107</v>
      </c>
      <c r="G13" s="44" t="s">
        <v>99</v>
      </c>
      <c r="H13" s="46">
        <v>10</v>
      </c>
      <c r="I13" s="47">
        <f>+J11+1</f>
        <v>45851</v>
      </c>
      <c r="J13" s="48">
        <f t="shared" ref="J13:J49" si="1">IFERROR(DATE(YEAR(I13),MONTH(I13),DAY(I13))+H13,"0")</f>
        <v>45861</v>
      </c>
      <c r="K13" s="49" t="s">
        <v>108</v>
      </c>
    </row>
    <row r="14" spans="1:11" ht="25.5" x14ac:dyDescent="0.25">
      <c r="A14" s="44">
        <v>2</v>
      </c>
      <c r="B14" s="45" t="s">
        <v>109</v>
      </c>
      <c r="C14" s="44"/>
      <c r="D14" s="46" t="s">
        <v>94</v>
      </c>
      <c r="E14" s="44" t="s">
        <v>94</v>
      </c>
      <c r="F14" s="51" t="s">
        <v>107</v>
      </c>
      <c r="G14" s="44" t="s">
        <v>99</v>
      </c>
      <c r="H14" s="46">
        <v>10</v>
      </c>
      <c r="I14" s="47">
        <f>+J13+1</f>
        <v>45862</v>
      </c>
      <c r="J14" s="48">
        <f t="shared" si="1"/>
        <v>45872</v>
      </c>
      <c r="K14" s="49" t="s">
        <v>108</v>
      </c>
    </row>
    <row r="15" spans="1:11" ht="38.25" x14ac:dyDescent="0.25">
      <c r="A15" s="44">
        <v>3</v>
      </c>
      <c r="B15" s="45" t="s">
        <v>110</v>
      </c>
      <c r="C15" s="44"/>
      <c r="D15" s="46" t="s">
        <v>94</v>
      </c>
      <c r="E15" s="44" t="s">
        <v>111</v>
      </c>
      <c r="F15" s="51" t="s">
        <v>107</v>
      </c>
      <c r="G15" s="44" t="s">
        <v>99</v>
      </c>
      <c r="H15" s="46">
        <v>1</v>
      </c>
      <c r="I15" s="47">
        <f>+J14+1</f>
        <v>45873</v>
      </c>
      <c r="J15" s="48">
        <f t="shared" si="1"/>
        <v>45874</v>
      </c>
      <c r="K15" s="49" t="s">
        <v>108</v>
      </c>
    </row>
    <row r="16" spans="1:11" ht="25.5" x14ac:dyDescent="0.25">
      <c r="A16" s="42" t="s">
        <v>112</v>
      </c>
      <c r="B16" s="52" t="s">
        <v>113</v>
      </c>
      <c r="C16" s="35"/>
      <c r="D16" s="38"/>
      <c r="E16" s="35"/>
      <c r="F16" s="38"/>
      <c r="G16" s="38"/>
      <c r="H16" s="53"/>
      <c r="I16" s="40"/>
      <c r="J16" s="48"/>
      <c r="K16" s="35"/>
    </row>
    <row r="17" spans="1:11" ht="76.5" x14ac:dyDescent="0.25">
      <c r="A17" s="44">
        <v>1</v>
      </c>
      <c r="B17" s="45" t="s">
        <v>114</v>
      </c>
      <c r="C17" s="44"/>
      <c r="D17" s="51" t="s">
        <v>94</v>
      </c>
      <c r="E17" s="51"/>
      <c r="F17" s="51"/>
      <c r="G17" s="51"/>
      <c r="H17" s="46">
        <v>1</v>
      </c>
      <c r="I17" s="47">
        <f>+J15+1</f>
        <v>45875</v>
      </c>
      <c r="J17" s="48">
        <f t="shared" si="1"/>
        <v>45876</v>
      </c>
      <c r="K17" s="54" t="s">
        <v>115</v>
      </c>
    </row>
    <row r="18" spans="1:11" x14ac:dyDescent="0.25">
      <c r="A18" s="44">
        <v>2</v>
      </c>
      <c r="B18" s="45" t="s">
        <v>116</v>
      </c>
      <c r="C18" s="44"/>
      <c r="D18" s="51"/>
      <c r="E18" s="51"/>
      <c r="F18" s="51"/>
      <c r="G18" s="51"/>
      <c r="H18" s="46"/>
      <c r="I18" s="47"/>
      <c r="J18" s="48"/>
      <c r="K18" s="54"/>
    </row>
    <row r="19" spans="1:11" ht="38.25" x14ac:dyDescent="0.25">
      <c r="A19" s="44" t="s">
        <v>117</v>
      </c>
      <c r="B19" s="45" t="s">
        <v>118</v>
      </c>
      <c r="C19" s="44"/>
      <c r="D19" s="55" t="s">
        <v>119</v>
      </c>
      <c r="E19" s="51"/>
      <c r="F19" s="51"/>
      <c r="G19" s="51" t="s">
        <v>99</v>
      </c>
      <c r="H19" s="46">
        <v>15</v>
      </c>
      <c r="I19" s="47">
        <f>+J17+1</f>
        <v>45877</v>
      </c>
      <c r="J19" s="48">
        <f t="shared" si="1"/>
        <v>45892</v>
      </c>
      <c r="K19" s="54" t="s">
        <v>120</v>
      </c>
    </row>
    <row r="20" spans="1:11" ht="51" x14ac:dyDescent="0.25">
      <c r="A20" s="44" t="s">
        <v>121</v>
      </c>
      <c r="B20" s="45" t="s">
        <v>122</v>
      </c>
      <c r="C20" s="44"/>
      <c r="D20" s="55" t="s">
        <v>123</v>
      </c>
      <c r="E20" s="51"/>
      <c r="F20" s="51"/>
      <c r="G20" s="51"/>
      <c r="H20" s="46">
        <v>30</v>
      </c>
      <c r="I20" s="47">
        <f>+J19+1</f>
        <v>45893</v>
      </c>
      <c r="J20" s="48">
        <f t="shared" si="1"/>
        <v>45923</v>
      </c>
      <c r="K20" s="54" t="s">
        <v>124</v>
      </c>
    </row>
    <row r="21" spans="1:11" ht="51" x14ac:dyDescent="0.25">
      <c r="A21" s="44" t="s">
        <v>125</v>
      </c>
      <c r="B21" s="45" t="s">
        <v>126</v>
      </c>
      <c r="C21" s="44"/>
      <c r="D21" s="51" t="s">
        <v>94</v>
      </c>
      <c r="E21" s="51" t="s">
        <v>127</v>
      </c>
      <c r="F21" s="51"/>
      <c r="G21" s="51" t="s">
        <v>99</v>
      </c>
      <c r="H21" s="46"/>
      <c r="I21" s="47"/>
      <c r="J21" s="48"/>
      <c r="K21" s="54" t="s">
        <v>128</v>
      </c>
    </row>
    <row r="22" spans="1:11" ht="89.25" x14ac:dyDescent="0.25">
      <c r="A22" s="56" t="s">
        <v>129</v>
      </c>
      <c r="B22" s="57" t="s">
        <v>130</v>
      </c>
      <c r="C22" s="35"/>
      <c r="D22" s="38" t="s">
        <v>131</v>
      </c>
      <c r="E22" s="38"/>
      <c r="F22" s="38"/>
      <c r="G22" s="38"/>
      <c r="H22" s="53">
        <v>5</v>
      </c>
      <c r="I22" s="40">
        <f>+J20+1</f>
        <v>45924</v>
      </c>
      <c r="J22" s="48">
        <f t="shared" si="1"/>
        <v>45929</v>
      </c>
      <c r="K22" s="54" t="s">
        <v>132</v>
      </c>
    </row>
    <row r="23" spans="1:11" ht="229.5" x14ac:dyDescent="0.25">
      <c r="A23" s="56" t="s">
        <v>129</v>
      </c>
      <c r="B23" s="57" t="s">
        <v>133</v>
      </c>
      <c r="C23" s="35"/>
      <c r="D23" s="38" t="s">
        <v>134</v>
      </c>
      <c r="E23" s="38" t="s">
        <v>94</v>
      </c>
      <c r="F23" s="38"/>
      <c r="G23" s="38"/>
      <c r="H23" s="53">
        <v>5</v>
      </c>
      <c r="I23" s="40">
        <f>+J22+1</f>
        <v>45930</v>
      </c>
      <c r="J23" s="48">
        <f t="shared" si="1"/>
        <v>45935</v>
      </c>
      <c r="K23" s="54" t="s">
        <v>135</v>
      </c>
    </row>
    <row r="24" spans="1:11" ht="38.25" x14ac:dyDescent="0.25">
      <c r="A24" s="35">
        <v>3</v>
      </c>
      <c r="B24" s="57" t="s">
        <v>136</v>
      </c>
      <c r="C24" s="35"/>
      <c r="D24" s="38" t="s">
        <v>94</v>
      </c>
      <c r="E24" s="38"/>
      <c r="F24" s="38"/>
      <c r="G24" s="38" t="s">
        <v>99</v>
      </c>
      <c r="H24" s="53">
        <v>2</v>
      </c>
      <c r="I24" s="40">
        <f>+J23+1</f>
        <v>45936</v>
      </c>
      <c r="J24" s="48">
        <f t="shared" si="1"/>
        <v>45938</v>
      </c>
      <c r="K24" s="35" t="s">
        <v>137</v>
      </c>
    </row>
    <row r="25" spans="1:11" ht="25.5" x14ac:dyDescent="0.25">
      <c r="A25" s="56" t="s">
        <v>129</v>
      </c>
      <c r="B25" s="58" t="s">
        <v>138</v>
      </c>
      <c r="C25" s="35"/>
      <c r="D25" s="38"/>
      <c r="E25" s="38"/>
      <c r="F25" s="38"/>
      <c r="G25" s="38"/>
      <c r="H25" s="53"/>
      <c r="I25" s="40"/>
      <c r="J25" s="48"/>
      <c r="K25" s="35" t="s">
        <v>139</v>
      </c>
    </row>
    <row r="26" spans="1:11" ht="89.25" x14ac:dyDescent="0.25">
      <c r="A26" s="56" t="s">
        <v>140</v>
      </c>
      <c r="B26" s="58" t="s">
        <v>213</v>
      </c>
      <c r="C26" s="35"/>
      <c r="D26" s="38"/>
      <c r="E26" s="38"/>
      <c r="F26" s="38"/>
      <c r="G26" s="38"/>
      <c r="H26" s="53"/>
      <c r="I26" s="40"/>
      <c r="J26" s="48"/>
      <c r="K26" s="56" t="s">
        <v>142</v>
      </c>
    </row>
    <row r="27" spans="1:11" ht="25.5" x14ac:dyDescent="0.25">
      <c r="A27" s="44">
        <v>4</v>
      </c>
      <c r="B27" s="276" t="s">
        <v>143</v>
      </c>
      <c r="C27" s="277"/>
      <c r="D27" s="277"/>
      <c r="E27" s="277"/>
      <c r="F27" s="278"/>
      <c r="G27" s="51"/>
      <c r="H27" s="46"/>
      <c r="I27" s="47"/>
      <c r="J27" s="48"/>
      <c r="K27" s="44" t="s">
        <v>144</v>
      </c>
    </row>
    <row r="28" spans="1:11" ht="51" x14ac:dyDescent="0.25">
      <c r="A28" s="44" t="s">
        <v>145</v>
      </c>
      <c r="B28" s="59" t="s">
        <v>146</v>
      </c>
      <c r="C28" s="44"/>
      <c r="D28" s="46" t="s">
        <v>21</v>
      </c>
      <c r="E28" s="51" t="s">
        <v>97</v>
      </c>
      <c r="F28" s="51"/>
      <c r="G28" s="51"/>
      <c r="H28" s="46">
        <v>5</v>
      </c>
      <c r="I28" s="47">
        <f>+J24+1</f>
        <v>45939</v>
      </c>
      <c r="J28" s="48">
        <f t="shared" si="1"/>
        <v>45944</v>
      </c>
      <c r="K28" s="60" t="s">
        <v>147</v>
      </c>
    </row>
    <row r="29" spans="1:11" ht="165.75" x14ac:dyDescent="0.25">
      <c r="A29" s="44" t="s">
        <v>148</v>
      </c>
      <c r="B29" s="45" t="s">
        <v>149</v>
      </c>
      <c r="C29" s="44"/>
      <c r="D29" s="51"/>
      <c r="E29" s="51"/>
      <c r="F29" s="51"/>
      <c r="G29" s="51"/>
      <c r="H29" s="46">
        <v>5</v>
      </c>
      <c r="I29" s="47">
        <f>+J28+1</f>
        <v>45945</v>
      </c>
      <c r="J29" s="48">
        <f t="shared" si="1"/>
        <v>45950</v>
      </c>
      <c r="K29" s="49" t="s">
        <v>150</v>
      </c>
    </row>
    <row r="30" spans="1:11" ht="140.25" x14ac:dyDescent="0.25">
      <c r="A30" s="44" t="s">
        <v>151</v>
      </c>
      <c r="B30" s="45" t="s">
        <v>152</v>
      </c>
      <c r="C30" s="44"/>
      <c r="D30" s="51" t="s">
        <v>99</v>
      </c>
      <c r="E30" s="51" t="s">
        <v>97</v>
      </c>
      <c r="F30" s="51"/>
      <c r="G30" s="51"/>
      <c r="H30" s="46">
        <v>5</v>
      </c>
      <c r="I30" s="47">
        <f>+J29+1</f>
        <v>45951</v>
      </c>
      <c r="J30" s="48">
        <f t="shared" si="1"/>
        <v>45956</v>
      </c>
      <c r="K30" s="44" t="s">
        <v>153</v>
      </c>
    </row>
    <row r="31" spans="1:11" ht="25.5" x14ac:dyDescent="0.25">
      <c r="A31" s="35">
        <v>5</v>
      </c>
      <c r="B31" s="57" t="s">
        <v>154</v>
      </c>
      <c r="C31" s="35"/>
      <c r="D31" s="38"/>
      <c r="E31" s="38"/>
      <c r="F31" s="38"/>
      <c r="G31" s="38"/>
      <c r="H31" s="53"/>
      <c r="I31" s="40"/>
      <c r="J31" s="48"/>
      <c r="K31" s="35"/>
    </row>
    <row r="32" spans="1:11" ht="25.5" x14ac:dyDescent="0.25">
      <c r="A32" s="35" t="s">
        <v>155</v>
      </c>
      <c r="B32" s="57" t="s">
        <v>156</v>
      </c>
      <c r="C32" s="35"/>
      <c r="D32" s="53" t="s">
        <v>21</v>
      </c>
      <c r="E32" s="38"/>
      <c r="F32" s="38"/>
      <c r="G32" s="38"/>
      <c r="H32" s="46">
        <v>30</v>
      </c>
      <c r="I32" s="47">
        <f>+J30+1</f>
        <v>45957</v>
      </c>
      <c r="J32" s="48">
        <f t="shared" si="1"/>
        <v>45987</v>
      </c>
      <c r="K32" s="35" t="s">
        <v>157</v>
      </c>
    </row>
    <row r="33" spans="1:11" ht="25.5" x14ac:dyDescent="0.25">
      <c r="A33" s="35" t="s">
        <v>158</v>
      </c>
      <c r="B33" s="57" t="s">
        <v>159</v>
      </c>
      <c r="C33" s="35"/>
      <c r="D33" s="38" t="s">
        <v>160</v>
      </c>
      <c r="E33" s="38" t="s">
        <v>161</v>
      </c>
      <c r="F33" s="38"/>
      <c r="G33" s="38"/>
      <c r="H33" s="46">
        <v>15</v>
      </c>
      <c r="I33" s="47">
        <f>+J32+1</f>
        <v>45988</v>
      </c>
      <c r="J33" s="48">
        <f t="shared" si="1"/>
        <v>46003</v>
      </c>
      <c r="K33" s="35" t="s">
        <v>162</v>
      </c>
    </row>
    <row r="34" spans="1:11" ht="25.5" x14ac:dyDescent="0.25">
      <c r="A34" s="35" t="s">
        <v>163</v>
      </c>
      <c r="B34" s="57" t="s">
        <v>164</v>
      </c>
      <c r="C34" s="35"/>
      <c r="D34" s="38" t="s">
        <v>160</v>
      </c>
      <c r="E34" s="38"/>
      <c r="F34" s="38"/>
      <c r="G34" s="38" t="s">
        <v>99</v>
      </c>
      <c r="H34" s="46">
        <v>15</v>
      </c>
      <c r="I34" s="47">
        <f>+J33+1</f>
        <v>46004</v>
      </c>
      <c r="J34" s="48">
        <f t="shared" si="1"/>
        <v>46019</v>
      </c>
      <c r="K34" s="35" t="s">
        <v>165</v>
      </c>
    </row>
    <row r="35" spans="1:11" x14ac:dyDescent="0.25">
      <c r="A35" s="35">
        <v>6</v>
      </c>
      <c r="B35" s="57" t="s">
        <v>166</v>
      </c>
      <c r="C35" s="35"/>
      <c r="D35" s="38"/>
      <c r="E35" s="35"/>
      <c r="F35" s="38"/>
      <c r="G35" s="38"/>
      <c r="H35" s="53"/>
      <c r="I35" s="40"/>
      <c r="J35" s="48"/>
      <c r="K35" s="35"/>
    </row>
    <row r="36" spans="1:11" ht="51" x14ac:dyDescent="0.25">
      <c r="A36" s="35" t="s">
        <v>167</v>
      </c>
      <c r="B36" s="57" t="s">
        <v>168</v>
      </c>
      <c r="C36" s="35"/>
      <c r="D36" s="38" t="s">
        <v>161</v>
      </c>
      <c r="E36" s="38" t="s">
        <v>169</v>
      </c>
      <c r="F36" s="38" t="s">
        <v>94</v>
      </c>
      <c r="G36" s="38"/>
      <c r="H36" s="53">
        <v>30</v>
      </c>
      <c r="I36" s="40">
        <f>+J34+1</f>
        <v>46020</v>
      </c>
      <c r="J36" s="48">
        <f t="shared" si="1"/>
        <v>46050</v>
      </c>
      <c r="K36" s="35" t="s">
        <v>170</v>
      </c>
    </row>
    <row r="37" spans="1:11" ht="25.5" x14ac:dyDescent="0.25">
      <c r="A37" s="35" t="s">
        <v>171</v>
      </c>
      <c r="B37" s="57" t="s">
        <v>172</v>
      </c>
      <c r="C37" s="35"/>
      <c r="D37" s="38" t="s">
        <v>173</v>
      </c>
      <c r="E37" s="61"/>
      <c r="F37" s="38" t="s">
        <v>94</v>
      </c>
      <c r="G37" s="38"/>
      <c r="H37" s="53">
        <v>30</v>
      </c>
      <c r="I37" s="40">
        <f>+J36+1</f>
        <v>46051</v>
      </c>
      <c r="J37" s="48">
        <f t="shared" si="1"/>
        <v>46081</v>
      </c>
      <c r="K37" s="35" t="s">
        <v>174</v>
      </c>
    </row>
    <row r="38" spans="1:11" ht="25.5" x14ac:dyDescent="0.25">
      <c r="A38" s="35" t="s">
        <v>175</v>
      </c>
      <c r="B38" s="57" t="s">
        <v>176</v>
      </c>
      <c r="C38" s="35"/>
      <c r="D38" s="38" t="s">
        <v>161</v>
      </c>
      <c r="E38" s="61"/>
      <c r="F38" s="38" t="s">
        <v>94</v>
      </c>
      <c r="G38" s="38"/>
      <c r="H38" s="53">
        <v>1</v>
      </c>
      <c r="I38" s="40">
        <f t="shared" ref="I38:I49" si="2">+J37+1</f>
        <v>46082</v>
      </c>
      <c r="J38" s="48">
        <f t="shared" si="1"/>
        <v>46083</v>
      </c>
      <c r="K38" s="35" t="s">
        <v>177</v>
      </c>
    </row>
    <row r="39" spans="1:11" ht="25.5" x14ac:dyDescent="0.25">
      <c r="A39" s="35" t="s">
        <v>178</v>
      </c>
      <c r="B39" s="57" t="s">
        <v>179</v>
      </c>
      <c r="C39" s="35"/>
      <c r="D39" s="38" t="s">
        <v>161</v>
      </c>
      <c r="E39" s="61"/>
      <c r="F39" s="38" t="s">
        <v>94</v>
      </c>
      <c r="G39" s="38"/>
      <c r="H39" s="53">
        <v>5</v>
      </c>
      <c r="I39" s="40">
        <f t="shared" si="2"/>
        <v>46084</v>
      </c>
      <c r="J39" s="48">
        <f t="shared" si="1"/>
        <v>46089</v>
      </c>
      <c r="K39" s="35" t="s">
        <v>180</v>
      </c>
    </row>
    <row r="40" spans="1:11" ht="25.5" x14ac:dyDescent="0.25">
      <c r="A40" s="35" t="s">
        <v>181</v>
      </c>
      <c r="B40" s="57" t="s">
        <v>182</v>
      </c>
      <c r="C40" s="35"/>
      <c r="D40" s="38" t="s">
        <v>94</v>
      </c>
      <c r="E40" s="61"/>
      <c r="F40" s="38"/>
      <c r="G40" s="38"/>
      <c r="H40" s="53">
        <v>5</v>
      </c>
      <c r="I40" s="40">
        <f t="shared" si="2"/>
        <v>46090</v>
      </c>
      <c r="J40" s="48">
        <f t="shared" si="1"/>
        <v>46095</v>
      </c>
      <c r="K40" s="35" t="s">
        <v>183</v>
      </c>
    </row>
    <row r="41" spans="1:11" ht="25.5" x14ac:dyDescent="0.25">
      <c r="A41" s="35" t="s">
        <v>184</v>
      </c>
      <c r="B41" s="57" t="s">
        <v>185</v>
      </c>
      <c r="C41" s="35"/>
      <c r="D41" s="38" t="s">
        <v>94</v>
      </c>
      <c r="E41" s="61"/>
      <c r="F41" s="38"/>
      <c r="G41" s="38" t="s">
        <v>99</v>
      </c>
      <c r="H41" s="53">
        <v>5</v>
      </c>
      <c r="I41" s="40">
        <f t="shared" si="2"/>
        <v>46096</v>
      </c>
      <c r="J41" s="48">
        <f t="shared" si="1"/>
        <v>46101</v>
      </c>
      <c r="K41" s="35" t="s">
        <v>186</v>
      </c>
    </row>
    <row r="42" spans="1:11" ht="25.5" x14ac:dyDescent="0.25">
      <c r="A42" s="35" t="s">
        <v>187</v>
      </c>
      <c r="B42" s="57" t="s">
        <v>188</v>
      </c>
      <c r="C42" s="35"/>
      <c r="D42" s="38" t="s">
        <v>161</v>
      </c>
      <c r="E42" s="35"/>
      <c r="F42" s="38" t="s">
        <v>94</v>
      </c>
      <c r="G42" s="38"/>
      <c r="H42" s="53">
        <v>1</v>
      </c>
      <c r="I42" s="40">
        <f t="shared" si="2"/>
        <v>46102</v>
      </c>
      <c r="J42" s="48">
        <f t="shared" si="1"/>
        <v>46103</v>
      </c>
      <c r="K42" s="35" t="s">
        <v>189</v>
      </c>
    </row>
    <row r="43" spans="1:11" ht="25.5" x14ac:dyDescent="0.25">
      <c r="A43" s="35" t="s">
        <v>190</v>
      </c>
      <c r="B43" s="57" t="s">
        <v>191</v>
      </c>
      <c r="C43" s="35"/>
      <c r="D43" s="38" t="s">
        <v>161</v>
      </c>
      <c r="E43" s="38"/>
      <c r="F43" s="38" t="s">
        <v>94</v>
      </c>
      <c r="G43" s="38"/>
      <c r="H43" s="53">
        <v>5</v>
      </c>
      <c r="I43" s="40">
        <f t="shared" si="2"/>
        <v>46104</v>
      </c>
      <c r="J43" s="48">
        <f t="shared" si="1"/>
        <v>46109</v>
      </c>
      <c r="K43" s="35" t="s">
        <v>192</v>
      </c>
    </row>
    <row r="44" spans="1:11" ht="38.25" x14ac:dyDescent="0.25">
      <c r="A44" s="35" t="s">
        <v>193</v>
      </c>
      <c r="B44" s="57" t="s">
        <v>194</v>
      </c>
      <c r="C44" s="35"/>
      <c r="D44" s="38" t="s">
        <v>161</v>
      </c>
      <c r="E44" s="38" t="s">
        <v>94</v>
      </c>
      <c r="F44" s="38"/>
      <c r="G44" s="38"/>
      <c r="H44" s="53">
        <v>5</v>
      </c>
      <c r="I44" s="40">
        <f t="shared" si="2"/>
        <v>46110</v>
      </c>
      <c r="J44" s="48">
        <f t="shared" si="1"/>
        <v>46115</v>
      </c>
      <c r="K44" s="35" t="s">
        <v>195</v>
      </c>
    </row>
    <row r="45" spans="1:11" ht="38.25" x14ac:dyDescent="0.25">
      <c r="A45" s="35" t="s">
        <v>196</v>
      </c>
      <c r="B45" s="57" t="s">
        <v>197</v>
      </c>
      <c r="C45" s="35"/>
      <c r="D45" s="38" t="s">
        <v>94</v>
      </c>
      <c r="E45" s="38" t="s">
        <v>198</v>
      </c>
      <c r="F45" s="38"/>
      <c r="G45" s="38"/>
      <c r="H45" s="53">
        <v>5</v>
      </c>
      <c r="I45" s="40">
        <f t="shared" si="2"/>
        <v>46116</v>
      </c>
      <c r="J45" s="48">
        <f t="shared" si="1"/>
        <v>46121</v>
      </c>
      <c r="K45" s="35" t="s">
        <v>199</v>
      </c>
    </row>
    <row r="46" spans="1:11" ht="25.5" x14ac:dyDescent="0.25">
      <c r="A46" s="35" t="s">
        <v>200</v>
      </c>
      <c r="B46" s="57" t="s">
        <v>201</v>
      </c>
      <c r="C46" s="35"/>
      <c r="D46" s="38" t="s">
        <v>94</v>
      </c>
      <c r="E46" s="38"/>
      <c r="F46" s="38"/>
      <c r="G46" s="38" t="s">
        <v>99</v>
      </c>
      <c r="H46" s="53">
        <v>5</v>
      </c>
      <c r="I46" s="40">
        <f t="shared" si="2"/>
        <v>46122</v>
      </c>
      <c r="J46" s="48">
        <f t="shared" si="1"/>
        <v>46127</v>
      </c>
      <c r="K46" s="35" t="s">
        <v>195</v>
      </c>
    </row>
    <row r="47" spans="1:11" ht="38.25" x14ac:dyDescent="0.25">
      <c r="A47" s="56" t="s">
        <v>202</v>
      </c>
      <c r="B47" s="57" t="s">
        <v>203</v>
      </c>
      <c r="C47" s="35"/>
      <c r="D47" s="38" t="s">
        <v>161</v>
      </c>
      <c r="E47" s="38"/>
      <c r="F47" s="38"/>
      <c r="G47" s="38"/>
      <c r="H47" s="53">
        <v>1</v>
      </c>
      <c r="I47" s="40">
        <f t="shared" si="2"/>
        <v>46128</v>
      </c>
      <c r="J47" s="48">
        <f t="shared" si="1"/>
        <v>46129</v>
      </c>
      <c r="K47" s="35" t="s">
        <v>204</v>
      </c>
    </row>
    <row r="48" spans="1:11" ht="25.5" x14ac:dyDescent="0.25">
      <c r="A48" s="56">
        <v>7</v>
      </c>
      <c r="B48" s="57" t="s">
        <v>205</v>
      </c>
      <c r="C48" s="35"/>
      <c r="D48" s="38" t="s">
        <v>161</v>
      </c>
      <c r="E48" s="35" t="s">
        <v>206</v>
      </c>
      <c r="F48" s="38" t="s">
        <v>207</v>
      </c>
      <c r="G48" s="38"/>
      <c r="H48" s="53">
        <v>10</v>
      </c>
      <c r="I48" s="40">
        <f t="shared" si="2"/>
        <v>46130</v>
      </c>
      <c r="J48" s="48">
        <f t="shared" si="1"/>
        <v>46140</v>
      </c>
      <c r="K48" s="35" t="s">
        <v>208</v>
      </c>
    </row>
    <row r="49" spans="1:11" ht="38.25" x14ac:dyDescent="0.25">
      <c r="A49" s="62">
        <v>8</v>
      </c>
      <c r="B49" s="63" t="s">
        <v>209</v>
      </c>
      <c r="C49" s="64"/>
      <c r="D49" s="65" t="s">
        <v>161</v>
      </c>
      <c r="E49" s="64" t="s">
        <v>206</v>
      </c>
      <c r="F49" s="65" t="s">
        <v>207</v>
      </c>
      <c r="G49" s="65"/>
      <c r="H49" s="66">
        <v>5</v>
      </c>
      <c r="I49" s="67">
        <f t="shared" si="2"/>
        <v>46141</v>
      </c>
      <c r="J49" s="68">
        <f t="shared" si="1"/>
        <v>46146</v>
      </c>
      <c r="K49" s="64" t="s">
        <v>210</v>
      </c>
    </row>
  </sheetData>
  <mergeCells count="13">
    <mergeCell ref="K5:K6"/>
    <mergeCell ref="B12:K12"/>
    <mergeCell ref="B27:F27"/>
    <mergeCell ref="A1:K1"/>
    <mergeCell ref="A2:K2"/>
    <mergeCell ref="A3:K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9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selection activeCell="I36" sqref="I36"/>
    </sheetView>
  </sheetViews>
  <sheetFormatPr defaultColWidth="10.85546875" defaultRowHeight="18.75" x14ac:dyDescent="0.3"/>
  <cols>
    <col min="1" max="1" width="5.85546875" style="1" customWidth="1"/>
    <col min="2" max="2" width="85.7109375" style="174" customWidth="1"/>
    <col min="3" max="3" width="10.85546875" style="1"/>
    <col min="4" max="4" width="12.5703125" style="1" customWidth="1"/>
    <col min="5" max="7" width="10.85546875" style="1"/>
    <col min="8" max="8" width="10.85546875" style="69"/>
    <col min="9" max="10" width="11.28515625" style="69" bestFit="1" customWidth="1"/>
    <col min="11" max="11" width="35.85546875" style="1" customWidth="1"/>
    <col min="12" max="16384" width="10.85546875" style="1"/>
  </cols>
  <sheetData>
    <row r="1" spans="1:11" s="27" customFormat="1" ht="19.5" customHeight="1" x14ac:dyDescent="0.3">
      <c r="A1" s="263" t="s">
        <v>475</v>
      </c>
      <c r="B1" s="263"/>
      <c r="C1" s="263"/>
      <c r="D1" s="263"/>
      <c r="E1" s="263"/>
      <c r="F1" s="263"/>
      <c r="G1" s="263"/>
      <c r="H1" s="263"/>
      <c r="I1" s="263"/>
      <c r="J1" s="263"/>
      <c r="K1" s="263"/>
    </row>
    <row r="2" spans="1:11" s="27" customFormat="1" ht="48" customHeight="1" x14ac:dyDescent="0.3">
      <c r="A2" s="283" t="s">
        <v>438</v>
      </c>
      <c r="B2" s="283"/>
      <c r="C2" s="283"/>
      <c r="D2" s="283"/>
      <c r="E2" s="283"/>
      <c r="F2" s="283"/>
      <c r="G2" s="283"/>
      <c r="H2" s="283"/>
      <c r="I2" s="283"/>
      <c r="J2" s="283"/>
      <c r="K2" s="283"/>
    </row>
    <row r="3" spans="1:11" s="27" customFormat="1" ht="66" customHeight="1" x14ac:dyDescent="0.3">
      <c r="A3" s="265" t="s">
        <v>214</v>
      </c>
      <c r="B3" s="265"/>
      <c r="C3" s="265"/>
      <c r="D3" s="265"/>
      <c r="E3" s="265"/>
      <c r="F3" s="265"/>
      <c r="G3" s="265"/>
      <c r="H3" s="265"/>
      <c r="I3" s="265"/>
      <c r="J3" s="265"/>
      <c r="K3" s="265"/>
    </row>
    <row r="4" spans="1:11" ht="15.75" x14ac:dyDescent="0.25">
      <c r="A4" s="266"/>
      <c r="B4" s="266"/>
      <c r="C4" s="266"/>
      <c r="D4" s="266"/>
      <c r="E4" s="266"/>
      <c r="F4" s="266"/>
      <c r="G4" s="266"/>
      <c r="H4" s="266"/>
      <c r="I4" s="266"/>
      <c r="J4" s="266"/>
      <c r="K4" s="266"/>
    </row>
    <row r="5" spans="1:11" ht="15" x14ac:dyDescent="0.25">
      <c r="A5" s="256" t="s">
        <v>2</v>
      </c>
      <c r="B5" s="267" t="s">
        <v>80</v>
      </c>
      <c r="C5" s="256" t="s">
        <v>81</v>
      </c>
      <c r="D5" s="268" t="s">
        <v>82</v>
      </c>
      <c r="E5" s="269"/>
      <c r="F5" s="270"/>
      <c r="G5" s="271" t="s">
        <v>83</v>
      </c>
      <c r="H5" s="273" t="s">
        <v>84</v>
      </c>
      <c r="I5" s="274"/>
      <c r="J5" s="275"/>
      <c r="K5" s="256" t="s">
        <v>85</v>
      </c>
    </row>
    <row r="6" spans="1:11" ht="25.5" x14ac:dyDescent="0.25">
      <c r="A6" s="256"/>
      <c r="B6" s="267"/>
      <c r="C6" s="256"/>
      <c r="D6" s="29" t="s">
        <v>86</v>
      </c>
      <c r="E6" s="29" t="s">
        <v>87</v>
      </c>
      <c r="F6" s="29" t="s">
        <v>88</v>
      </c>
      <c r="G6" s="272"/>
      <c r="H6" s="30" t="s">
        <v>84</v>
      </c>
      <c r="I6" s="31" t="s">
        <v>89</v>
      </c>
      <c r="J6" s="31" t="s">
        <v>90</v>
      </c>
      <c r="K6" s="256"/>
    </row>
    <row r="7" spans="1:11" x14ac:dyDescent="0.25">
      <c r="A7" s="32" t="s">
        <v>91</v>
      </c>
      <c r="B7" s="78" t="s">
        <v>92</v>
      </c>
      <c r="C7" s="32"/>
      <c r="D7" s="32"/>
      <c r="E7" s="32"/>
      <c r="F7" s="32"/>
      <c r="G7" s="32"/>
      <c r="H7" s="33"/>
      <c r="I7" s="33"/>
      <c r="J7" s="34"/>
      <c r="K7" s="32"/>
    </row>
    <row r="8" spans="1:11" ht="50.25" customHeight="1" x14ac:dyDescent="0.25">
      <c r="A8" s="35">
        <v>1</v>
      </c>
      <c r="B8" s="85" t="s">
        <v>93</v>
      </c>
      <c r="C8" s="37" t="s">
        <v>602</v>
      </c>
      <c r="D8" s="38" t="s">
        <v>10</v>
      </c>
      <c r="E8" s="35" t="s">
        <v>94</v>
      </c>
      <c r="F8" s="35"/>
      <c r="G8" s="35" t="s">
        <v>95</v>
      </c>
      <c r="H8" s="39">
        <v>15</v>
      </c>
      <c r="I8" s="40"/>
      <c r="J8" s="41"/>
      <c r="K8" s="42"/>
    </row>
    <row r="9" spans="1:11" ht="50.25" customHeight="1" x14ac:dyDescent="0.25">
      <c r="A9" s="35">
        <v>2</v>
      </c>
      <c r="B9" s="85" t="s">
        <v>96</v>
      </c>
      <c r="C9" s="37" t="s">
        <v>602</v>
      </c>
      <c r="D9" s="35" t="s">
        <v>97</v>
      </c>
      <c r="E9" s="38" t="s">
        <v>10</v>
      </c>
      <c r="F9" s="35" t="s">
        <v>98</v>
      </c>
      <c r="G9" s="35" t="s">
        <v>99</v>
      </c>
      <c r="H9" s="39">
        <v>20</v>
      </c>
      <c r="I9" s="40"/>
      <c r="J9" s="41"/>
      <c r="K9" s="42"/>
    </row>
    <row r="10" spans="1:11" ht="50.25" customHeight="1" x14ac:dyDescent="0.25">
      <c r="A10" s="35">
        <v>3</v>
      </c>
      <c r="B10" s="85" t="s">
        <v>100</v>
      </c>
      <c r="C10" s="43"/>
      <c r="D10" s="38" t="s">
        <v>98</v>
      </c>
      <c r="E10" s="35" t="s">
        <v>97</v>
      </c>
      <c r="F10" s="35" t="s">
        <v>101</v>
      </c>
      <c r="G10" s="35" t="s">
        <v>95</v>
      </c>
      <c r="H10" s="39">
        <v>10</v>
      </c>
      <c r="I10" s="40">
        <v>45829</v>
      </c>
      <c r="J10" s="41">
        <f t="shared" ref="J10:J11" si="0">IFERROR(DATE(YEAR(I10),MONTH(I10),DAY(I10))+H10,"0")</f>
        <v>45839</v>
      </c>
      <c r="K10" s="42"/>
    </row>
    <row r="11" spans="1:11" ht="50.25" customHeight="1" x14ac:dyDescent="0.25">
      <c r="A11" s="35">
        <v>4</v>
      </c>
      <c r="B11" s="85" t="s">
        <v>102</v>
      </c>
      <c r="C11" s="37"/>
      <c r="D11" s="38" t="s">
        <v>99</v>
      </c>
      <c r="E11" s="35"/>
      <c r="F11" s="35"/>
      <c r="G11" s="35" t="s">
        <v>95</v>
      </c>
      <c r="H11" s="39">
        <v>10</v>
      </c>
      <c r="I11" s="40">
        <f>+J10+1</f>
        <v>45840</v>
      </c>
      <c r="J11" s="41">
        <f t="shared" si="0"/>
        <v>45850</v>
      </c>
      <c r="K11" s="44"/>
    </row>
    <row r="12" spans="1:11" ht="27.75" customHeight="1" x14ac:dyDescent="0.25">
      <c r="A12" s="42" t="s">
        <v>103</v>
      </c>
      <c r="B12" s="280" t="s">
        <v>104</v>
      </c>
      <c r="C12" s="281"/>
      <c r="D12" s="281"/>
      <c r="E12" s="281"/>
      <c r="F12" s="281"/>
      <c r="G12" s="281"/>
      <c r="H12" s="281"/>
      <c r="I12" s="281"/>
      <c r="J12" s="281"/>
      <c r="K12" s="282"/>
    </row>
    <row r="13" spans="1:11" ht="38.25" x14ac:dyDescent="0.25">
      <c r="A13" s="44">
        <v>1</v>
      </c>
      <c r="B13" s="175" t="s">
        <v>105</v>
      </c>
      <c r="C13" s="44"/>
      <c r="D13" s="46" t="s">
        <v>106</v>
      </c>
      <c r="E13" s="44" t="s">
        <v>94</v>
      </c>
      <c r="F13" s="44" t="s">
        <v>107</v>
      </c>
      <c r="G13" s="44" t="s">
        <v>99</v>
      </c>
      <c r="H13" s="46">
        <v>10</v>
      </c>
      <c r="I13" s="47">
        <f>+J11+1</f>
        <v>45851</v>
      </c>
      <c r="J13" s="48">
        <f t="shared" ref="J13:J49" si="1">IFERROR(DATE(YEAR(I13),MONTH(I13),DAY(I13))+H13,"0")</f>
        <v>45861</v>
      </c>
      <c r="K13" s="49" t="s">
        <v>108</v>
      </c>
    </row>
    <row r="14" spans="1:11" ht="25.5" x14ac:dyDescent="0.25">
      <c r="A14" s="44">
        <v>2</v>
      </c>
      <c r="B14" s="175" t="s">
        <v>109</v>
      </c>
      <c r="C14" s="44"/>
      <c r="D14" s="46" t="s">
        <v>94</v>
      </c>
      <c r="E14" s="44" t="s">
        <v>94</v>
      </c>
      <c r="F14" s="51" t="s">
        <v>107</v>
      </c>
      <c r="G14" s="44" t="s">
        <v>99</v>
      </c>
      <c r="H14" s="46">
        <v>10</v>
      </c>
      <c r="I14" s="47">
        <f>+J13+1</f>
        <v>45862</v>
      </c>
      <c r="J14" s="48">
        <f t="shared" si="1"/>
        <v>45872</v>
      </c>
      <c r="K14" s="49" t="s">
        <v>108</v>
      </c>
    </row>
    <row r="15" spans="1:11" ht="45.75" customHeight="1" x14ac:dyDescent="0.25">
      <c r="A15" s="44">
        <v>3</v>
      </c>
      <c r="B15" s="175" t="s">
        <v>110</v>
      </c>
      <c r="C15" s="44"/>
      <c r="D15" s="46" t="s">
        <v>94</v>
      </c>
      <c r="E15" s="44" t="s">
        <v>111</v>
      </c>
      <c r="F15" s="51" t="s">
        <v>107</v>
      </c>
      <c r="G15" s="44" t="s">
        <v>99</v>
      </c>
      <c r="H15" s="46">
        <v>1</v>
      </c>
      <c r="I15" s="47">
        <f>+J14+1</f>
        <v>45873</v>
      </c>
      <c r="J15" s="48">
        <f t="shared" si="1"/>
        <v>45874</v>
      </c>
      <c r="K15" s="49" t="s">
        <v>108</v>
      </c>
    </row>
    <row r="16" spans="1:11" x14ac:dyDescent="0.25">
      <c r="A16" s="42" t="s">
        <v>112</v>
      </c>
      <c r="B16" s="176" t="s">
        <v>113</v>
      </c>
      <c r="C16" s="35"/>
      <c r="D16" s="38"/>
      <c r="E16" s="35"/>
      <c r="F16" s="38"/>
      <c r="G16" s="38"/>
      <c r="H16" s="53"/>
      <c r="I16" s="40"/>
      <c r="J16" s="48"/>
      <c r="K16" s="35"/>
    </row>
    <row r="17" spans="1:11" ht="63.75" x14ac:dyDescent="0.25">
      <c r="A17" s="44">
        <v>1</v>
      </c>
      <c r="B17" s="175" t="s">
        <v>114</v>
      </c>
      <c r="C17" s="44"/>
      <c r="D17" s="51" t="s">
        <v>94</v>
      </c>
      <c r="E17" s="51"/>
      <c r="F17" s="51"/>
      <c r="G17" s="51"/>
      <c r="H17" s="46">
        <v>1</v>
      </c>
      <c r="I17" s="47">
        <f>+J15+1</f>
        <v>45875</v>
      </c>
      <c r="J17" s="48">
        <f t="shared" si="1"/>
        <v>45876</v>
      </c>
      <c r="K17" s="54" t="s">
        <v>115</v>
      </c>
    </row>
    <row r="18" spans="1:11" x14ac:dyDescent="0.25">
      <c r="A18" s="44">
        <v>2</v>
      </c>
      <c r="B18" s="175" t="s">
        <v>116</v>
      </c>
      <c r="C18" s="44"/>
      <c r="D18" s="51"/>
      <c r="E18" s="51"/>
      <c r="F18" s="51"/>
      <c r="G18" s="51"/>
      <c r="H18" s="46"/>
      <c r="I18" s="47"/>
      <c r="J18" s="48"/>
      <c r="K18" s="54"/>
    </row>
    <row r="19" spans="1:11" ht="38.25" x14ac:dyDescent="0.25">
      <c r="A19" s="44" t="s">
        <v>117</v>
      </c>
      <c r="B19" s="175" t="s">
        <v>118</v>
      </c>
      <c r="C19" s="44"/>
      <c r="D19" s="55" t="s">
        <v>119</v>
      </c>
      <c r="E19" s="51"/>
      <c r="F19" s="51"/>
      <c r="G19" s="51" t="s">
        <v>99</v>
      </c>
      <c r="H19" s="46">
        <v>15</v>
      </c>
      <c r="I19" s="47">
        <f>+J17+1</f>
        <v>45877</v>
      </c>
      <c r="J19" s="48">
        <f t="shared" si="1"/>
        <v>45892</v>
      </c>
      <c r="K19" s="54" t="s">
        <v>120</v>
      </c>
    </row>
    <row r="20" spans="1:11" ht="37.5" x14ac:dyDescent="0.25">
      <c r="A20" s="44" t="s">
        <v>121</v>
      </c>
      <c r="B20" s="175" t="s">
        <v>122</v>
      </c>
      <c r="C20" s="44"/>
      <c r="D20" s="55" t="s">
        <v>123</v>
      </c>
      <c r="E20" s="51"/>
      <c r="F20" s="51"/>
      <c r="G20" s="51"/>
      <c r="H20" s="46">
        <v>30</v>
      </c>
      <c r="I20" s="47">
        <f>+J19+1</f>
        <v>45893</v>
      </c>
      <c r="J20" s="48">
        <f t="shared" si="1"/>
        <v>45923</v>
      </c>
      <c r="K20" s="54" t="s">
        <v>124</v>
      </c>
    </row>
    <row r="21" spans="1:11" ht="51" x14ac:dyDescent="0.25">
      <c r="A21" s="44" t="s">
        <v>125</v>
      </c>
      <c r="B21" s="175" t="s">
        <v>126</v>
      </c>
      <c r="C21" s="44"/>
      <c r="D21" s="51" t="s">
        <v>94</v>
      </c>
      <c r="E21" s="51" t="s">
        <v>127</v>
      </c>
      <c r="F21" s="51"/>
      <c r="G21" s="51" t="s">
        <v>99</v>
      </c>
      <c r="H21" s="46"/>
      <c r="I21" s="47"/>
      <c r="J21" s="48"/>
      <c r="K21" s="54" t="s">
        <v>128</v>
      </c>
    </row>
    <row r="22" spans="1:11" ht="63.75" x14ac:dyDescent="0.25">
      <c r="A22" s="56" t="s">
        <v>129</v>
      </c>
      <c r="B22" s="80" t="s">
        <v>130</v>
      </c>
      <c r="C22" s="35"/>
      <c r="D22" s="38" t="s">
        <v>131</v>
      </c>
      <c r="E22" s="38"/>
      <c r="F22" s="38"/>
      <c r="G22" s="38"/>
      <c r="H22" s="53">
        <v>5</v>
      </c>
      <c r="I22" s="40">
        <f>+J20+1</f>
        <v>45924</v>
      </c>
      <c r="J22" s="48">
        <f t="shared" si="1"/>
        <v>45929</v>
      </c>
      <c r="K22" s="54" t="s">
        <v>132</v>
      </c>
    </row>
    <row r="23" spans="1:11" ht="178.5" x14ac:dyDescent="0.25">
      <c r="A23" s="56" t="s">
        <v>129</v>
      </c>
      <c r="B23" s="80" t="s">
        <v>133</v>
      </c>
      <c r="C23" s="35"/>
      <c r="D23" s="38" t="s">
        <v>134</v>
      </c>
      <c r="E23" s="38" t="s">
        <v>94</v>
      </c>
      <c r="F23" s="38"/>
      <c r="G23" s="38"/>
      <c r="H23" s="53">
        <v>5</v>
      </c>
      <c r="I23" s="40">
        <f>+J22+1</f>
        <v>45930</v>
      </c>
      <c r="J23" s="48">
        <f t="shared" si="1"/>
        <v>45935</v>
      </c>
      <c r="K23" s="54" t="s">
        <v>135</v>
      </c>
    </row>
    <row r="24" spans="1:11" ht="37.5" x14ac:dyDescent="0.25">
      <c r="A24" s="35">
        <v>3</v>
      </c>
      <c r="B24" s="80" t="s">
        <v>136</v>
      </c>
      <c r="C24" s="35"/>
      <c r="D24" s="38" t="s">
        <v>94</v>
      </c>
      <c r="E24" s="38"/>
      <c r="F24" s="38"/>
      <c r="G24" s="38" t="s">
        <v>99</v>
      </c>
      <c r="H24" s="53">
        <v>2</v>
      </c>
      <c r="I24" s="40">
        <f>+J23+1</f>
        <v>45936</v>
      </c>
      <c r="J24" s="48">
        <f t="shared" si="1"/>
        <v>45938</v>
      </c>
      <c r="K24" s="35" t="s">
        <v>137</v>
      </c>
    </row>
    <row r="25" spans="1:11" ht="37.5" x14ac:dyDescent="0.25">
      <c r="A25" s="56" t="s">
        <v>129</v>
      </c>
      <c r="B25" s="110" t="s">
        <v>138</v>
      </c>
      <c r="C25" s="35"/>
      <c r="D25" s="38"/>
      <c r="E25" s="38"/>
      <c r="F25" s="38"/>
      <c r="G25" s="38"/>
      <c r="H25" s="53"/>
      <c r="I25" s="40"/>
      <c r="J25" s="48"/>
      <c r="K25" s="35" t="s">
        <v>139</v>
      </c>
    </row>
    <row r="26" spans="1:11" ht="75" x14ac:dyDescent="0.25">
      <c r="A26" s="56" t="s">
        <v>140</v>
      </c>
      <c r="B26" s="110" t="s">
        <v>213</v>
      </c>
      <c r="C26" s="35"/>
      <c r="D26" s="38"/>
      <c r="E26" s="38"/>
      <c r="F26" s="38"/>
      <c r="G26" s="38"/>
      <c r="H26" s="53"/>
      <c r="I26" s="40"/>
      <c r="J26" s="48"/>
      <c r="K26" s="56" t="s">
        <v>142</v>
      </c>
    </row>
    <row r="27" spans="1:11" ht="15" x14ac:dyDescent="0.25">
      <c r="A27" s="44">
        <v>4</v>
      </c>
      <c r="B27" s="276" t="s">
        <v>143</v>
      </c>
      <c r="C27" s="277"/>
      <c r="D27" s="277"/>
      <c r="E27" s="277"/>
      <c r="F27" s="278"/>
      <c r="G27" s="51"/>
      <c r="H27" s="46"/>
      <c r="I27" s="47"/>
      <c r="J27" s="48"/>
      <c r="K27" s="44" t="s">
        <v>144</v>
      </c>
    </row>
    <row r="28" spans="1:11" ht="38.25" x14ac:dyDescent="0.25">
      <c r="A28" s="44" t="s">
        <v>145</v>
      </c>
      <c r="B28" s="177" t="s">
        <v>146</v>
      </c>
      <c r="C28" s="44"/>
      <c r="D28" s="46" t="s">
        <v>215</v>
      </c>
      <c r="E28" s="51" t="s">
        <v>97</v>
      </c>
      <c r="F28" s="51"/>
      <c r="G28" s="51"/>
      <c r="H28" s="46">
        <v>5</v>
      </c>
      <c r="I28" s="47">
        <f>+J24+1</f>
        <v>45939</v>
      </c>
      <c r="J28" s="48">
        <f t="shared" si="1"/>
        <v>45944</v>
      </c>
      <c r="K28" s="60" t="s">
        <v>147</v>
      </c>
    </row>
    <row r="29" spans="1:11" ht="114.75" x14ac:dyDescent="0.25">
      <c r="A29" s="44" t="s">
        <v>148</v>
      </c>
      <c r="B29" s="175" t="s">
        <v>149</v>
      </c>
      <c r="C29" s="44"/>
      <c r="D29" s="51"/>
      <c r="E29" s="51"/>
      <c r="F29" s="51"/>
      <c r="G29" s="51"/>
      <c r="H29" s="46">
        <v>5</v>
      </c>
      <c r="I29" s="47">
        <f>+J28+1</f>
        <v>45945</v>
      </c>
      <c r="J29" s="48">
        <f t="shared" si="1"/>
        <v>45950</v>
      </c>
      <c r="K29" s="49" t="s">
        <v>150</v>
      </c>
    </row>
    <row r="30" spans="1:11" ht="114.75" x14ac:dyDescent="0.25">
      <c r="A30" s="44" t="s">
        <v>151</v>
      </c>
      <c r="B30" s="175" t="s">
        <v>152</v>
      </c>
      <c r="C30" s="44"/>
      <c r="D30" s="51" t="s">
        <v>99</v>
      </c>
      <c r="E30" s="51" t="s">
        <v>97</v>
      </c>
      <c r="F30" s="51"/>
      <c r="G30" s="51"/>
      <c r="H30" s="46">
        <v>5</v>
      </c>
      <c r="I30" s="47">
        <f>+J29+1</f>
        <v>45951</v>
      </c>
      <c r="J30" s="48">
        <f t="shared" si="1"/>
        <v>45956</v>
      </c>
      <c r="K30" s="44" t="s">
        <v>153</v>
      </c>
    </row>
    <row r="31" spans="1:11" ht="26.25" customHeight="1" x14ac:dyDescent="0.25">
      <c r="A31" s="35">
        <v>5</v>
      </c>
      <c r="B31" s="80" t="s">
        <v>154</v>
      </c>
      <c r="C31" s="35"/>
      <c r="D31" s="38"/>
      <c r="E31" s="38"/>
      <c r="F31" s="38"/>
      <c r="G31" s="38"/>
      <c r="H31" s="53"/>
      <c r="I31" s="40"/>
      <c r="J31" s="48"/>
      <c r="K31" s="35"/>
    </row>
    <row r="32" spans="1:11" ht="26.25" customHeight="1" x14ac:dyDescent="0.25">
      <c r="A32" s="35" t="s">
        <v>155</v>
      </c>
      <c r="B32" s="80" t="s">
        <v>156</v>
      </c>
      <c r="C32" s="35"/>
      <c r="D32" s="53" t="s">
        <v>215</v>
      </c>
      <c r="E32" s="38"/>
      <c r="F32" s="38"/>
      <c r="G32" s="38"/>
      <c r="H32" s="46">
        <v>30</v>
      </c>
      <c r="I32" s="47">
        <f>+J30+1</f>
        <v>45957</v>
      </c>
      <c r="J32" s="48">
        <f t="shared" si="1"/>
        <v>45987</v>
      </c>
      <c r="K32" s="35" t="s">
        <v>157</v>
      </c>
    </row>
    <row r="33" spans="1:11" ht="26.25" customHeight="1" x14ac:dyDescent="0.25">
      <c r="A33" s="35" t="s">
        <v>158</v>
      </c>
      <c r="B33" s="80" t="s">
        <v>159</v>
      </c>
      <c r="C33" s="35"/>
      <c r="D33" s="38" t="s">
        <v>160</v>
      </c>
      <c r="E33" s="38" t="s">
        <v>161</v>
      </c>
      <c r="F33" s="38"/>
      <c r="G33" s="38"/>
      <c r="H33" s="46">
        <v>15</v>
      </c>
      <c r="I33" s="47">
        <f>+J32+1</f>
        <v>45988</v>
      </c>
      <c r="J33" s="48">
        <f t="shared" si="1"/>
        <v>46003</v>
      </c>
      <c r="K33" s="35" t="s">
        <v>162</v>
      </c>
    </row>
    <row r="34" spans="1:11" ht="26.25" customHeight="1" x14ac:dyDescent="0.25">
      <c r="A34" s="35" t="s">
        <v>163</v>
      </c>
      <c r="B34" s="80" t="s">
        <v>164</v>
      </c>
      <c r="C34" s="35"/>
      <c r="D34" s="38" t="s">
        <v>160</v>
      </c>
      <c r="E34" s="38"/>
      <c r="F34" s="38"/>
      <c r="G34" s="38" t="s">
        <v>99</v>
      </c>
      <c r="H34" s="46">
        <v>15</v>
      </c>
      <c r="I34" s="47">
        <f>+J33+1</f>
        <v>46004</v>
      </c>
      <c r="J34" s="48">
        <f t="shared" si="1"/>
        <v>46019</v>
      </c>
      <c r="K34" s="35" t="s">
        <v>165</v>
      </c>
    </row>
    <row r="35" spans="1:11" ht="26.25" customHeight="1" x14ac:dyDescent="0.25">
      <c r="A35" s="35">
        <v>6</v>
      </c>
      <c r="B35" s="80" t="s">
        <v>166</v>
      </c>
      <c r="C35" s="35"/>
      <c r="D35" s="38"/>
      <c r="E35" s="35"/>
      <c r="F35" s="38"/>
      <c r="G35" s="38"/>
      <c r="H35" s="53"/>
      <c r="I35" s="40"/>
      <c r="J35" s="48"/>
      <c r="K35" s="35"/>
    </row>
    <row r="36" spans="1:11" ht="63.75" customHeight="1" x14ac:dyDescent="0.25">
      <c r="A36" s="35" t="s">
        <v>167</v>
      </c>
      <c r="B36" s="80" t="s">
        <v>168</v>
      </c>
      <c r="C36" s="35"/>
      <c r="D36" s="38" t="s">
        <v>161</v>
      </c>
      <c r="E36" s="38" t="s">
        <v>169</v>
      </c>
      <c r="F36" s="38" t="s">
        <v>94</v>
      </c>
      <c r="G36" s="38"/>
      <c r="H36" s="53">
        <v>30</v>
      </c>
      <c r="I36" s="40">
        <f>+J34+1</f>
        <v>46020</v>
      </c>
      <c r="J36" s="48">
        <f t="shared" si="1"/>
        <v>46050</v>
      </c>
      <c r="K36" s="35" t="s">
        <v>170</v>
      </c>
    </row>
    <row r="37" spans="1:11" x14ac:dyDescent="0.25">
      <c r="A37" s="35" t="s">
        <v>171</v>
      </c>
      <c r="B37" s="80" t="s">
        <v>172</v>
      </c>
      <c r="C37" s="35"/>
      <c r="D37" s="38" t="s">
        <v>173</v>
      </c>
      <c r="E37" s="61"/>
      <c r="F37" s="38" t="s">
        <v>94</v>
      </c>
      <c r="G37" s="38"/>
      <c r="H37" s="53">
        <v>30</v>
      </c>
      <c r="I37" s="40">
        <f>+J36+1</f>
        <v>46051</v>
      </c>
      <c r="J37" s="48">
        <f t="shared" si="1"/>
        <v>46081</v>
      </c>
      <c r="K37" s="35" t="s">
        <v>174</v>
      </c>
    </row>
    <row r="38" spans="1:11" ht="42" customHeight="1" x14ac:dyDescent="0.25">
      <c r="A38" s="35" t="s">
        <v>175</v>
      </c>
      <c r="B38" s="80" t="s">
        <v>176</v>
      </c>
      <c r="C38" s="35"/>
      <c r="D38" s="38" t="s">
        <v>161</v>
      </c>
      <c r="E38" s="61"/>
      <c r="F38" s="38" t="s">
        <v>94</v>
      </c>
      <c r="G38" s="38"/>
      <c r="H38" s="53">
        <v>1</v>
      </c>
      <c r="I38" s="40">
        <f t="shared" ref="I38:I49" si="2">+J37+1</f>
        <v>46082</v>
      </c>
      <c r="J38" s="48">
        <f t="shared" si="1"/>
        <v>46083</v>
      </c>
      <c r="K38" s="35" t="s">
        <v>177</v>
      </c>
    </row>
    <row r="39" spans="1:11" ht="40.5" customHeight="1" x14ac:dyDescent="0.25">
      <c r="A39" s="35" t="s">
        <v>178</v>
      </c>
      <c r="B39" s="80" t="s">
        <v>179</v>
      </c>
      <c r="C39" s="35"/>
      <c r="D39" s="38" t="s">
        <v>161</v>
      </c>
      <c r="E39" s="61"/>
      <c r="F39" s="38" t="s">
        <v>94</v>
      </c>
      <c r="G39" s="38"/>
      <c r="H39" s="53">
        <v>5</v>
      </c>
      <c r="I39" s="40">
        <f t="shared" si="2"/>
        <v>46084</v>
      </c>
      <c r="J39" s="48">
        <f t="shared" si="1"/>
        <v>46089</v>
      </c>
      <c r="K39" s="35" t="s">
        <v>180</v>
      </c>
    </row>
    <row r="40" spans="1:11" ht="40.5" customHeight="1" x14ac:dyDescent="0.25">
      <c r="A40" s="35" t="s">
        <v>181</v>
      </c>
      <c r="B40" s="80" t="s">
        <v>182</v>
      </c>
      <c r="C40" s="35"/>
      <c r="D40" s="38" t="s">
        <v>94</v>
      </c>
      <c r="E40" s="61"/>
      <c r="F40" s="38"/>
      <c r="G40" s="38"/>
      <c r="H40" s="53">
        <v>5</v>
      </c>
      <c r="I40" s="40">
        <f t="shared" si="2"/>
        <v>46090</v>
      </c>
      <c r="J40" s="48">
        <f t="shared" si="1"/>
        <v>46095</v>
      </c>
      <c r="K40" s="35" t="s">
        <v>183</v>
      </c>
    </row>
    <row r="41" spans="1:11" ht="40.5" customHeight="1" x14ac:dyDescent="0.25">
      <c r="A41" s="35" t="s">
        <v>184</v>
      </c>
      <c r="B41" s="80" t="s">
        <v>185</v>
      </c>
      <c r="C41" s="35"/>
      <c r="D41" s="38" t="s">
        <v>94</v>
      </c>
      <c r="E41" s="61"/>
      <c r="F41" s="38"/>
      <c r="G41" s="38" t="s">
        <v>99</v>
      </c>
      <c r="H41" s="53">
        <v>5</v>
      </c>
      <c r="I41" s="40">
        <f t="shared" si="2"/>
        <v>46096</v>
      </c>
      <c r="J41" s="48">
        <f t="shared" si="1"/>
        <v>46101</v>
      </c>
      <c r="K41" s="35" t="s">
        <v>186</v>
      </c>
    </row>
    <row r="42" spans="1:11" ht="40.5" customHeight="1" x14ac:dyDescent="0.25">
      <c r="A42" s="35" t="s">
        <v>187</v>
      </c>
      <c r="B42" s="80" t="s">
        <v>188</v>
      </c>
      <c r="C42" s="35"/>
      <c r="D42" s="38" t="s">
        <v>161</v>
      </c>
      <c r="E42" s="35"/>
      <c r="F42" s="38" t="s">
        <v>94</v>
      </c>
      <c r="G42" s="38"/>
      <c r="H42" s="53">
        <v>1</v>
      </c>
      <c r="I42" s="40">
        <f t="shared" si="2"/>
        <v>46102</v>
      </c>
      <c r="J42" s="48">
        <f t="shared" si="1"/>
        <v>46103</v>
      </c>
      <c r="K42" s="35" t="s">
        <v>189</v>
      </c>
    </row>
    <row r="43" spans="1:11" ht="40.5" customHeight="1" x14ac:dyDescent="0.25">
      <c r="A43" s="35" t="s">
        <v>190</v>
      </c>
      <c r="B43" s="80" t="s">
        <v>191</v>
      </c>
      <c r="C43" s="35"/>
      <c r="D43" s="38" t="s">
        <v>161</v>
      </c>
      <c r="E43" s="38"/>
      <c r="F43" s="38" t="s">
        <v>94</v>
      </c>
      <c r="G43" s="38"/>
      <c r="H43" s="53">
        <v>5</v>
      </c>
      <c r="I43" s="40">
        <f t="shared" si="2"/>
        <v>46104</v>
      </c>
      <c r="J43" s="48">
        <f t="shared" si="1"/>
        <v>46109</v>
      </c>
      <c r="K43" s="35" t="s">
        <v>192</v>
      </c>
    </row>
    <row r="44" spans="1:11" ht="40.5" customHeight="1" x14ac:dyDescent="0.25">
      <c r="A44" s="35" t="s">
        <v>193</v>
      </c>
      <c r="B44" s="80" t="s">
        <v>194</v>
      </c>
      <c r="C44" s="35"/>
      <c r="D44" s="38" t="s">
        <v>161</v>
      </c>
      <c r="E44" s="38" t="s">
        <v>94</v>
      </c>
      <c r="F44" s="38"/>
      <c r="G44" s="38"/>
      <c r="H44" s="53">
        <v>5</v>
      </c>
      <c r="I44" s="40">
        <f t="shared" si="2"/>
        <v>46110</v>
      </c>
      <c r="J44" s="48">
        <f t="shared" si="1"/>
        <v>46115</v>
      </c>
      <c r="K44" s="35" t="s">
        <v>195</v>
      </c>
    </row>
    <row r="45" spans="1:11" ht="40.5" customHeight="1" x14ac:dyDescent="0.25">
      <c r="A45" s="35" t="s">
        <v>196</v>
      </c>
      <c r="B45" s="80" t="s">
        <v>197</v>
      </c>
      <c r="C45" s="35"/>
      <c r="D45" s="38" t="s">
        <v>94</v>
      </c>
      <c r="E45" s="38" t="s">
        <v>198</v>
      </c>
      <c r="F45" s="38"/>
      <c r="G45" s="38"/>
      <c r="H45" s="53">
        <v>5</v>
      </c>
      <c r="I45" s="40">
        <f t="shared" si="2"/>
        <v>46116</v>
      </c>
      <c r="J45" s="48">
        <f t="shared" si="1"/>
        <v>46121</v>
      </c>
      <c r="K45" s="35" t="s">
        <v>199</v>
      </c>
    </row>
    <row r="46" spans="1:11" ht="40.5" customHeight="1" x14ac:dyDescent="0.25">
      <c r="A46" s="35" t="s">
        <v>200</v>
      </c>
      <c r="B46" s="80" t="s">
        <v>201</v>
      </c>
      <c r="C46" s="35"/>
      <c r="D46" s="38" t="s">
        <v>94</v>
      </c>
      <c r="E46" s="38"/>
      <c r="F46" s="38"/>
      <c r="G46" s="38" t="s">
        <v>99</v>
      </c>
      <c r="H46" s="53">
        <v>5</v>
      </c>
      <c r="I46" s="40">
        <f t="shared" si="2"/>
        <v>46122</v>
      </c>
      <c r="J46" s="48">
        <f t="shared" si="1"/>
        <v>46127</v>
      </c>
      <c r="K46" s="35" t="s">
        <v>195</v>
      </c>
    </row>
    <row r="47" spans="1:11" ht="40.5" customHeight="1" x14ac:dyDescent="0.25">
      <c r="A47" s="56" t="s">
        <v>202</v>
      </c>
      <c r="B47" s="80" t="s">
        <v>203</v>
      </c>
      <c r="C47" s="35"/>
      <c r="D47" s="38" t="s">
        <v>161</v>
      </c>
      <c r="E47" s="38"/>
      <c r="F47" s="38"/>
      <c r="G47" s="38"/>
      <c r="H47" s="53">
        <v>1</v>
      </c>
      <c r="I47" s="40">
        <f t="shared" si="2"/>
        <v>46128</v>
      </c>
      <c r="J47" s="48">
        <f t="shared" si="1"/>
        <v>46129</v>
      </c>
      <c r="K47" s="35" t="s">
        <v>204</v>
      </c>
    </row>
    <row r="48" spans="1:11" ht="40.5" customHeight="1" x14ac:dyDescent="0.25">
      <c r="A48" s="56">
        <v>7</v>
      </c>
      <c r="B48" s="80" t="s">
        <v>205</v>
      </c>
      <c r="C48" s="35"/>
      <c r="D48" s="38" t="s">
        <v>161</v>
      </c>
      <c r="E48" s="35" t="s">
        <v>206</v>
      </c>
      <c r="F48" s="38" t="s">
        <v>207</v>
      </c>
      <c r="G48" s="38"/>
      <c r="H48" s="53">
        <v>10</v>
      </c>
      <c r="I48" s="40">
        <f t="shared" si="2"/>
        <v>46130</v>
      </c>
      <c r="J48" s="48">
        <f t="shared" si="1"/>
        <v>46140</v>
      </c>
      <c r="K48" s="35" t="s">
        <v>208</v>
      </c>
    </row>
    <row r="49" spans="1:11" ht="40.5" customHeight="1" x14ac:dyDescent="0.25">
      <c r="A49" s="62">
        <v>8</v>
      </c>
      <c r="B49" s="121" t="s">
        <v>209</v>
      </c>
      <c r="C49" s="64"/>
      <c r="D49" s="65" t="s">
        <v>161</v>
      </c>
      <c r="E49" s="64" t="s">
        <v>206</v>
      </c>
      <c r="F49" s="65" t="s">
        <v>207</v>
      </c>
      <c r="G49" s="65"/>
      <c r="H49" s="66">
        <v>5</v>
      </c>
      <c r="I49" s="67">
        <f t="shared" si="2"/>
        <v>46141</v>
      </c>
      <c r="J49" s="68">
        <f t="shared" si="1"/>
        <v>46146</v>
      </c>
      <c r="K49" s="64" t="s">
        <v>210</v>
      </c>
    </row>
  </sheetData>
  <mergeCells count="13">
    <mergeCell ref="K5:K6"/>
    <mergeCell ref="B12:K12"/>
    <mergeCell ref="B27:F27"/>
    <mergeCell ref="A1:K1"/>
    <mergeCell ref="A2:K2"/>
    <mergeCell ref="A3:K3"/>
    <mergeCell ref="A4:K4"/>
    <mergeCell ref="A5:A6"/>
    <mergeCell ref="B5:B6"/>
    <mergeCell ref="C5:C6"/>
    <mergeCell ref="D5:F5"/>
    <mergeCell ref="G5:G6"/>
    <mergeCell ref="H5:J5"/>
  </mergeCells>
  <printOptions horizontalCentered="1"/>
  <pageMargins left="0" right="0" top="0.15748031496062992" bottom="0.15748031496062992" header="0.11811023622047245" footer="0.11811023622047245"/>
  <pageSetup paperSize="9" scale="6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view="pageBreakPreview" zoomScale="55" zoomScaleNormal="70" zoomScaleSheetLayoutView="55" workbookViewId="0">
      <pane xSplit="2" ySplit="6" topLeftCell="C7" activePane="bottomRight" state="frozen"/>
      <selection activeCell="A3" sqref="A3:L3"/>
      <selection pane="topRight" activeCell="A3" sqref="A3:L3"/>
      <selection pane="bottomLeft" activeCell="A3" sqref="A3:L3"/>
      <selection pane="bottomRight" activeCell="G10" sqref="G10"/>
    </sheetView>
  </sheetViews>
  <sheetFormatPr defaultColWidth="9" defaultRowHeight="18.75" x14ac:dyDescent="0.3"/>
  <cols>
    <col min="1" max="1" width="5.42578125" style="127" customWidth="1"/>
    <col min="2" max="2" width="34.140625" style="79" customWidth="1"/>
    <col min="3" max="3" width="7.140625" style="70" customWidth="1"/>
    <col min="4" max="4" width="13.5703125" style="11" customWidth="1"/>
    <col min="5" max="5" width="12.5703125" style="11" customWidth="1"/>
    <col min="6" max="6" width="10.7109375" style="11" customWidth="1"/>
    <col min="7" max="7" width="10.42578125" style="11" customWidth="1"/>
    <col min="8" max="8" width="11.5703125" style="28" customWidth="1"/>
    <col min="9" max="9" width="14.5703125" style="128" bestFit="1" customWidth="1"/>
    <col min="10" max="10" width="13" style="129" bestFit="1" customWidth="1"/>
    <col min="11" max="11" width="60.85546875" style="130" customWidth="1"/>
    <col min="12" max="12" width="37.28515625" style="130" customWidth="1"/>
    <col min="13" max="16384" width="9" style="70"/>
  </cols>
  <sheetData>
    <row r="1" spans="1:12" s="27" customFormat="1" ht="19.5" customHeight="1" x14ac:dyDescent="0.3">
      <c r="A1" s="263" t="s">
        <v>476</v>
      </c>
      <c r="B1" s="263"/>
      <c r="C1" s="263"/>
      <c r="D1" s="263"/>
      <c r="E1" s="263"/>
      <c r="F1" s="263"/>
      <c r="G1" s="263"/>
      <c r="H1" s="263"/>
      <c r="I1" s="263"/>
      <c r="J1" s="263"/>
      <c r="K1" s="263"/>
      <c r="L1" s="263"/>
    </row>
    <row r="2" spans="1:12" s="27" customFormat="1" ht="19.5" customHeight="1" x14ac:dyDescent="0.3">
      <c r="A2" s="300" t="s">
        <v>216</v>
      </c>
      <c r="B2" s="300"/>
      <c r="C2" s="300"/>
      <c r="D2" s="300"/>
      <c r="E2" s="300"/>
      <c r="F2" s="300"/>
      <c r="G2" s="300"/>
      <c r="H2" s="300"/>
      <c r="I2" s="300"/>
      <c r="J2" s="300"/>
      <c r="K2" s="300"/>
      <c r="L2" s="300"/>
    </row>
    <row r="3" spans="1:12" ht="18" customHeight="1" x14ac:dyDescent="0.25">
      <c r="A3" s="300"/>
      <c r="B3" s="300"/>
      <c r="C3" s="300"/>
      <c r="D3" s="300"/>
      <c r="E3" s="300"/>
      <c r="F3" s="300"/>
      <c r="G3" s="300"/>
      <c r="H3" s="300"/>
      <c r="I3" s="300"/>
      <c r="J3" s="300"/>
      <c r="K3" s="300"/>
      <c r="L3" s="300"/>
    </row>
    <row r="4" spans="1:12" ht="60" customHeight="1" x14ac:dyDescent="0.3">
      <c r="A4" s="283" t="s">
        <v>217</v>
      </c>
      <c r="B4" s="301"/>
      <c r="C4" s="301"/>
      <c r="D4" s="301"/>
      <c r="E4" s="301"/>
      <c r="F4" s="301"/>
      <c r="G4" s="301"/>
      <c r="H4" s="301"/>
      <c r="I4" s="301"/>
      <c r="J4" s="301"/>
      <c r="K4" s="301"/>
      <c r="L4" s="301"/>
    </row>
    <row r="5" spans="1:12" ht="15.75" x14ac:dyDescent="0.25">
      <c r="A5" s="295" t="s">
        <v>2</v>
      </c>
      <c r="B5" s="295" t="s">
        <v>80</v>
      </c>
      <c r="C5" s="290" t="s">
        <v>81</v>
      </c>
      <c r="D5" s="287" t="s">
        <v>82</v>
      </c>
      <c r="E5" s="288"/>
      <c r="F5" s="289"/>
      <c r="G5" s="290" t="s">
        <v>83</v>
      </c>
      <c r="H5" s="292" t="s">
        <v>84</v>
      </c>
      <c r="I5" s="293"/>
      <c r="J5" s="294"/>
      <c r="K5" s="295" t="s">
        <v>11</v>
      </c>
      <c r="L5" s="295" t="s">
        <v>14</v>
      </c>
    </row>
    <row r="6" spans="1:12" ht="28.5" x14ac:dyDescent="0.25">
      <c r="A6" s="295"/>
      <c r="B6" s="295"/>
      <c r="C6" s="291"/>
      <c r="D6" s="71" t="s">
        <v>86</v>
      </c>
      <c r="E6" s="71" t="s">
        <v>87</v>
      </c>
      <c r="F6" s="71" t="s">
        <v>88</v>
      </c>
      <c r="G6" s="291"/>
      <c r="H6" s="192" t="s">
        <v>84</v>
      </c>
      <c r="I6" s="193" t="s">
        <v>218</v>
      </c>
      <c r="J6" s="193" t="s">
        <v>219</v>
      </c>
      <c r="K6" s="295"/>
      <c r="L6" s="295"/>
    </row>
    <row r="7" spans="1:12" s="79" customFormat="1" x14ac:dyDescent="0.3">
      <c r="A7" s="75" t="s">
        <v>220</v>
      </c>
      <c r="B7" s="302" t="s">
        <v>221</v>
      </c>
      <c r="C7" s="303"/>
      <c r="D7" s="303"/>
      <c r="E7" s="303"/>
      <c r="F7" s="303"/>
      <c r="G7" s="304"/>
      <c r="H7" s="76"/>
      <c r="I7" s="77"/>
      <c r="J7" s="77"/>
      <c r="K7" s="78"/>
      <c r="L7" s="78"/>
    </row>
    <row r="8" spans="1:12" ht="101.25" customHeight="1" x14ac:dyDescent="0.25">
      <c r="A8" s="35">
        <v>1</v>
      </c>
      <c r="B8" s="214" t="s">
        <v>222</v>
      </c>
      <c r="C8" s="80"/>
      <c r="D8" s="81" t="s">
        <v>491</v>
      </c>
      <c r="E8" s="81" t="s">
        <v>223</v>
      </c>
      <c r="F8" s="81" t="s">
        <v>224</v>
      </c>
      <c r="G8" s="81"/>
      <c r="H8" s="82">
        <v>15</v>
      </c>
      <c r="I8" s="83">
        <v>45748</v>
      </c>
      <c r="J8" s="84">
        <f t="shared" ref="J8:J37" si="0">IFERROR(DATE(YEAR(I8),MONTH(I8),DAY(I8))+H8,"0")</f>
        <v>45763</v>
      </c>
      <c r="K8" s="178" t="s">
        <v>439</v>
      </c>
      <c r="L8" s="85"/>
    </row>
    <row r="9" spans="1:12" ht="105.75" customHeight="1" x14ac:dyDescent="0.25">
      <c r="A9" s="35">
        <v>2</v>
      </c>
      <c r="B9" s="214" t="s">
        <v>225</v>
      </c>
      <c r="C9" s="80"/>
      <c r="D9" s="81" t="s">
        <v>491</v>
      </c>
      <c r="E9" s="81" t="s">
        <v>173</v>
      </c>
      <c r="F9" s="81" t="s">
        <v>223</v>
      </c>
      <c r="G9" s="81"/>
      <c r="H9" s="82">
        <v>15</v>
      </c>
      <c r="I9" s="83">
        <f>+J8+1</f>
        <v>45764</v>
      </c>
      <c r="J9" s="84">
        <f t="shared" si="0"/>
        <v>45779</v>
      </c>
      <c r="K9" s="85"/>
      <c r="L9" s="85"/>
    </row>
    <row r="10" spans="1:12" ht="138" customHeight="1" x14ac:dyDescent="0.25">
      <c r="A10" s="35">
        <v>3</v>
      </c>
      <c r="B10" s="214" t="s">
        <v>226</v>
      </c>
      <c r="C10" s="80"/>
      <c r="D10" s="81" t="s">
        <v>491</v>
      </c>
      <c r="E10" s="81" t="s">
        <v>173</v>
      </c>
      <c r="F10" s="81" t="s">
        <v>223</v>
      </c>
      <c r="G10" s="81" t="s">
        <v>492</v>
      </c>
      <c r="H10" s="82">
        <v>15</v>
      </c>
      <c r="I10" s="83">
        <f t="shared" ref="I10:I15" si="1">+J9+1</f>
        <v>45780</v>
      </c>
      <c r="J10" s="84">
        <f t="shared" si="0"/>
        <v>45795</v>
      </c>
      <c r="K10" s="85"/>
      <c r="L10" s="85"/>
    </row>
    <row r="11" spans="1:12" ht="98.25" customHeight="1" x14ac:dyDescent="0.25">
      <c r="A11" s="35">
        <v>4</v>
      </c>
      <c r="B11" s="214" t="s">
        <v>227</v>
      </c>
      <c r="C11" s="80"/>
      <c r="D11" s="81" t="s">
        <v>491</v>
      </c>
      <c r="E11" s="81" t="s">
        <v>173</v>
      </c>
      <c r="F11" s="81" t="s">
        <v>223</v>
      </c>
      <c r="G11" s="81" t="s">
        <v>492</v>
      </c>
      <c r="H11" s="82">
        <v>15</v>
      </c>
      <c r="I11" s="83">
        <f t="shared" si="1"/>
        <v>45796</v>
      </c>
      <c r="J11" s="84">
        <f t="shared" si="0"/>
        <v>45811</v>
      </c>
      <c r="K11" s="85"/>
      <c r="L11" s="85"/>
    </row>
    <row r="12" spans="1:12" ht="103.5" customHeight="1" x14ac:dyDescent="0.25">
      <c r="A12" s="35">
        <v>5</v>
      </c>
      <c r="B12" s="214" t="s">
        <v>228</v>
      </c>
      <c r="C12" s="80"/>
      <c r="D12" s="81" t="s">
        <v>173</v>
      </c>
      <c r="E12" s="81" t="s">
        <v>223</v>
      </c>
      <c r="F12" s="81" t="s">
        <v>491</v>
      </c>
      <c r="G12" s="81"/>
      <c r="H12" s="93">
        <v>60</v>
      </c>
      <c r="I12" s="179">
        <f t="shared" si="1"/>
        <v>45812</v>
      </c>
      <c r="J12" s="41">
        <f t="shared" si="0"/>
        <v>45872</v>
      </c>
      <c r="K12" s="85"/>
      <c r="L12" s="85"/>
    </row>
    <row r="13" spans="1:12" ht="99" customHeight="1" x14ac:dyDescent="0.25">
      <c r="A13" s="35">
        <v>6</v>
      </c>
      <c r="B13" s="214" t="s">
        <v>229</v>
      </c>
      <c r="C13" s="80"/>
      <c r="D13" s="81" t="s">
        <v>491</v>
      </c>
      <c r="E13" s="81" t="s">
        <v>173</v>
      </c>
      <c r="F13" s="81" t="s">
        <v>223</v>
      </c>
      <c r="G13" s="81"/>
      <c r="H13" s="82">
        <v>30</v>
      </c>
      <c r="I13" s="83">
        <f t="shared" si="1"/>
        <v>45873</v>
      </c>
      <c r="J13" s="84">
        <f t="shared" si="0"/>
        <v>45903</v>
      </c>
      <c r="K13" s="85"/>
      <c r="L13" s="85"/>
    </row>
    <row r="14" spans="1:12" ht="80.25" customHeight="1" x14ac:dyDescent="0.25">
      <c r="A14" s="35">
        <v>7</v>
      </c>
      <c r="B14" s="214" t="s">
        <v>230</v>
      </c>
      <c r="C14" s="80"/>
      <c r="D14" s="81" t="s">
        <v>491</v>
      </c>
      <c r="E14" s="81" t="s">
        <v>173</v>
      </c>
      <c r="F14" s="81" t="s">
        <v>223</v>
      </c>
      <c r="G14" s="81" t="s">
        <v>492</v>
      </c>
      <c r="H14" s="82">
        <v>30</v>
      </c>
      <c r="I14" s="83">
        <f t="shared" si="1"/>
        <v>45904</v>
      </c>
      <c r="J14" s="84">
        <f t="shared" si="0"/>
        <v>45934</v>
      </c>
      <c r="K14" s="85"/>
      <c r="L14" s="85"/>
    </row>
    <row r="15" spans="1:12" ht="66.75" customHeight="1" x14ac:dyDescent="0.25">
      <c r="A15" s="35">
        <v>8</v>
      </c>
      <c r="B15" s="214" t="s">
        <v>231</v>
      </c>
      <c r="C15" s="80"/>
      <c r="D15" s="81" t="s">
        <v>492</v>
      </c>
      <c r="E15" s="81" t="s">
        <v>173</v>
      </c>
      <c r="F15" s="81" t="s">
        <v>223</v>
      </c>
      <c r="G15" s="81"/>
      <c r="H15" s="82">
        <v>1</v>
      </c>
      <c r="I15" s="83">
        <f t="shared" si="1"/>
        <v>45935</v>
      </c>
      <c r="J15" s="84">
        <f t="shared" si="0"/>
        <v>45936</v>
      </c>
      <c r="K15" s="85"/>
      <c r="L15" s="85"/>
    </row>
    <row r="16" spans="1:12" ht="30" customHeight="1" x14ac:dyDescent="0.25">
      <c r="A16" s="42" t="s">
        <v>232</v>
      </c>
      <c r="B16" s="284" t="s">
        <v>233</v>
      </c>
      <c r="C16" s="285"/>
      <c r="D16" s="285"/>
      <c r="E16" s="285"/>
      <c r="F16" s="285"/>
      <c r="G16" s="285"/>
      <c r="H16" s="285"/>
      <c r="I16" s="285"/>
      <c r="J16" s="285"/>
      <c r="K16" s="286"/>
      <c r="L16" s="70"/>
    </row>
    <row r="17" spans="1:12" ht="112.5" x14ac:dyDescent="0.25">
      <c r="A17" s="35">
        <v>1</v>
      </c>
      <c r="B17" s="85" t="s">
        <v>234</v>
      </c>
      <c r="C17" s="85"/>
      <c r="D17" s="82" t="s">
        <v>492</v>
      </c>
      <c r="E17" s="86" t="s">
        <v>94</v>
      </c>
      <c r="F17" s="86" t="s">
        <v>107</v>
      </c>
      <c r="G17" s="86" t="s">
        <v>99</v>
      </c>
      <c r="H17" s="82">
        <v>1</v>
      </c>
      <c r="I17" s="87">
        <f>+J15+1</f>
        <v>45937</v>
      </c>
      <c r="J17" s="84">
        <f>IFERROR(DATE(YEAR(I17),MONTH(I17),DAY(I17))+H17,"0")</f>
        <v>45938</v>
      </c>
      <c r="K17" s="88"/>
      <c r="L17" s="88"/>
    </row>
    <row r="18" spans="1:12" ht="150" x14ac:dyDescent="0.25">
      <c r="A18" s="35">
        <f>A17+1</f>
        <v>2</v>
      </c>
      <c r="B18" s="214" t="s">
        <v>235</v>
      </c>
      <c r="C18" s="80"/>
      <c r="D18" s="82" t="s">
        <v>492</v>
      </c>
      <c r="E18" s="86" t="s">
        <v>94</v>
      </c>
      <c r="F18" s="82" t="s">
        <v>107</v>
      </c>
      <c r="G18" s="86"/>
      <c r="H18" s="82">
        <v>10</v>
      </c>
      <c r="I18" s="89">
        <f>+J17+1</f>
        <v>45939</v>
      </c>
      <c r="J18" s="84">
        <f t="shared" si="0"/>
        <v>45949</v>
      </c>
      <c r="K18" s="90" t="s">
        <v>489</v>
      </c>
      <c r="L18" s="85"/>
    </row>
    <row r="19" spans="1:12" ht="281.25" x14ac:dyDescent="0.25">
      <c r="A19" s="35">
        <f t="shared" ref="A19:A22" si="2">A18+1</f>
        <v>3</v>
      </c>
      <c r="B19" s="214" t="s">
        <v>236</v>
      </c>
      <c r="C19" s="80"/>
      <c r="D19" s="82" t="s">
        <v>94</v>
      </c>
      <c r="E19" s="86" t="s">
        <v>493</v>
      </c>
      <c r="F19" s="82"/>
      <c r="G19" s="86"/>
      <c r="H19" s="82">
        <v>7</v>
      </c>
      <c r="I19" s="89">
        <f t="shared" ref="I19:I22" si="3">+J18+1</f>
        <v>45950</v>
      </c>
      <c r="J19" s="84">
        <f t="shared" si="0"/>
        <v>45957</v>
      </c>
      <c r="K19" s="90" t="s">
        <v>237</v>
      </c>
      <c r="L19" s="90" t="s">
        <v>238</v>
      </c>
    </row>
    <row r="20" spans="1:12" ht="131.25" x14ac:dyDescent="0.25">
      <c r="A20" s="35">
        <f t="shared" si="2"/>
        <v>4</v>
      </c>
      <c r="B20" s="214" t="s">
        <v>239</v>
      </c>
      <c r="C20" s="80"/>
      <c r="D20" s="82" t="s">
        <v>94</v>
      </c>
      <c r="E20" s="86" t="s">
        <v>111</v>
      </c>
      <c r="F20" s="82"/>
      <c r="G20" s="86" t="s">
        <v>99</v>
      </c>
      <c r="H20" s="82">
        <v>5</v>
      </c>
      <c r="I20" s="89">
        <f t="shared" si="3"/>
        <v>45958</v>
      </c>
      <c r="J20" s="84">
        <f t="shared" si="0"/>
        <v>45963</v>
      </c>
      <c r="K20" s="90" t="s">
        <v>240</v>
      </c>
      <c r="L20" s="85"/>
    </row>
    <row r="21" spans="1:12" ht="112.5" x14ac:dyDescent="0.25">
      <c r="A21" s="35">
        <f t="shared" si="2"/>
        <v>5</v>
      </c>
      <c r="B21" s="80" t="s">
        <v>241</v>
      </c>
      <c r="C21" s="80"/>
      <c r="D21" s="82" t="s">
        <v>98</v>
      </c>
      <c r="E21" s="82" t="s">
        <v>494</v>
      </c>
      <c r="F21" s="82" t="s">
        <v>107</v>
      </c>
      <c r="G21" s="86" t="s">
        <v>242</v>
      </c>
      <c r="H21" s="82">
        <v>30</v>
      </c>
      <c r="I21" s="89">
        <f t="shared" si="3"/>
        <v>45964</v>
      </c>
      <c r="J21" s="84">
        <f t="shared" si="0"/>
        <v>45994</v>
      </c>
      <c r="K21" s="90"/>
      <c r="L21" s="85"/>
    </row>
    <row r="22" spans="1:12" ht="409.5" x14ac:dyDescent="0.25">
      <c r="A22" s="35">
        <f t="shared" si="2"/>
        <v>6</v>
      </c>
      <c r="B22" s="80" t="s">
        <v>243</v>
      </c>
      <c r="C22" s="80"/>
      <c r="D22" s="86" t="s">
        <v>99</v>
      </c>
      <c r="E22" s="86" t="s">
        <v>244</v>
      </c>
      <c r="F22" s="82"/>
      <c r="G22" s="86"/>
      <c r="H22" s="82">
        <v>7</v>
      </c>
      <c r="I22" s="89">
        <f t="shared" si="3"/>
        <v>45995</v>
      </c>
      <c r="J22" s="84">
        <f t="shared" si="0"/>
        <v>46002</v>
      </c>
      <c r="K22" s="90" t="s">
        <v>245</v>
      </c>
      <c r="L22" s="85"/>
    </row>
    <row r="23" spans="1:12" x14ac:dyDescent="0.25">
      <c r="A23" s="91" t="s">
        <v>246</v>
      </c>
      <c r="B23" s="284" t="s">
        <v>247</v>
      </c>
      <c r="C23" s="285"/>
      <c r="D23" s="285"/>
      <c r="E23" s="285"/>
      <c r="F23" s="285"/>
      <c r="G23" s="286"/>
      <c r="H23" s="82"/>
      <c r="I23" s="83"/>
      <c r="J23" s="84"/>
      <c r="K23" s="85"/>
      <c r="L23" s="85"/>
    </row>
    <row r="24" spans="1:12" x14ac:dyDescent="0.25">
      <c r="A24" s="42" t="s">
        <v>91</v>
      </c>
      <c r="B24" s="284" t="s">
        <v>248</v>
      </c>
      <c r="C24" s="285"/>
      <c r="D24" s="285"/>
      <c r="E24" s="285"/>
      <c r="F24" s="285"/>
      <c r="G24" s="286"/>
      <c r="H24" s="92"/>
      <c r="I24" s="83"/>
      <c r="J24" s="84"/>
      <c r="K24" s="85"/>
      <c r="L24" s="85"/>
    </row>
    <row r="25" spans="1:12" x14ac:dyDescent="0.25">
      <c r="A25" s="42">
        <v>1</v>
      </c>
      <c r="B25" s="284" t="s">
        <v>249</v>
      </c>
      <c r="C25" s="285"/>
      <c r="D25" s="285"/>
      <c r="E25" s="285"/>
      <c r="F25" s="285"/>
      <c r="G25" s="286"/>
      <c r="H25" s="92"/>
      <c r="I25" s="83"/>
      <c r="J25" s="84"/>
      <c r="K25" s="85"/>
      <c r="L25" s="85"/>
    </row>
    <row r="26" spans="1:12" ht="300" x14ac:dyDescent="0.25">
      <c r="A26" s="35" t="s">
        <v>250</v>
      </c>
      <c r="B26" s="214" t="s">
        <v>251</v>
      </c>
      <c r="C26" s="80"/>
      <c r="D26" s="82" t="s">
        <v>495</v>
      </c>
      <c r="E26" s="82" t="s">
        <v>496</v>
      </c>
      <c r="F26" s="82" t="s">
        <v>97</v>
      </c>
      <c r="G26" s="86" t="s">
        <v>492</v>
      </c>
      <c r="H26" s="93">
        <v>10</v>
      </c>
      <c r="I26" s="83">
        <f>+J22+1</f>
        <v>46003</v>
      </c>
      <c r="J26" s="84">
        <f t="shared" si="0"/>
        <v>46013</v>
      </c>
      <c r="K26" s="90" t="s">
        <v>252</v>
      </c>
      <c r="L26" s="94" t="s">
        <v>253</v>
      </c>
    </row>
    <row r="27" spans="1:12" ht="150" x14ac:dyDescent="0.25">
      <c r="A27" s="35" t="s">
        <v>254</v>
      </c>
      <c r="B27" s="214" t="s">
        <v>255</v>
      </c>
      <c r="C27" s="80"/>
      <c r="D27" s="82" t="s">
        <v>495</v>
      </c>
      <c r="E27" s="82"/>
      <c r="F27" s="82" t="s">
        <v>256</v>
      </c>
      <c r="G27" s="82"/>
      <c r="H27" s="93">
        <v>10</v>
      </c>
      <c r="I27" s="95">
        <f>+J26+1</f>
        <v>46014</v>
      </c>
      <c r="J27" s="95">
        <f t="shared" si="0"/>
        <v>46024</v>
      </c>
      <c r="K27" s="96" t="s">
        <v>257</v>
      </c>
      <c r="L27" s="96" t="s">
        <v>258</v>
      </c>
    </row>
    <row r="28" spans="1:12" ht="56.25" x14ac:dyDescent="0.25">
      <c r="A28" s="35" t="s">
        <v>259</v>
      </c>
      <c r="B28" s="80" t="s">
        <v>260</v>
      </c>
      <c r="C28" s="80"/>
      <c r="D28" s="82" t="s">
        <v>495</v>
      </c>
      <c r="E28" s="82"/>
      <c r="F28" s="82"/>
      <c r="G28" s="82"/>
      <c r="H28" s="93">
        <v>10</v>
      </c>
      <c r="I28" s="95">
        <f t="shared" ref="I28:I29" si="4">+J27+1</f>
        <v>46025</v>
      </c>
      <c r="J28" s="95">
        <f t="shared" si="0"/>
        <v>46035</v>
      </c>
      <c r="K28" s="96"/>
      <c r="L28" s="96"/>
    </row>
    <row r="29" spans="1:12" ht="93.75" x14ac:dyDescent="0.25">
      <c r="A29" s="35" t="s">
        <v>261</v>
      </c>
      <c r="B29" s="80" t="s">
        <v>262</v>
      </c>
      <c r="C29" s="80"/>
      <c r="D29" s="82" t="s">
        <v>495</v>
      </c>
      <c r="E29" s="82" t="s">
        <v>263</v>
      </c>
      <c r="F29" s="82" t="s">
        <v>264</v>
      </c>
      <c r="G29" s="82" t="s">
        <v>492</v>
      </c>
      <c r="H29" s="93">
        <v>10</v>
      </c>
      <c r="I29" s="95">
        <f t="shared" si="4"/>
        <v>46036</v>
      </c>
      <c r="J29" s="95">
        <f t="shared" si="0"/>
        <v>46046</v>
      </c>
      <c r="K29" s="96" t="s">
        <v>265</v>
      </c>
      <c r="L29" s="96" t="s">
        <v>266</v>
      </c>
    </row>
    <row r="30" spans="1:12" x14ac:dyDescent="0.25">
      <c r="A30" s="42">
        <v>2</v>
      </c>
      <c r="B30" s="284" t="s">
        <v>267</v>
      </c>
      <c r="C30" s="285"/>
      <c r="D30" s="285"/>
      <c r="E30" s="285"/>
      <c r="F30" s="285"/>
      <c r="G30" s="286"/>
      <c r="H30" s="92"/>
      <c r="I30" s="83"/>
      <c r="J30" s="84"/>
      <c r="K30" s="85"/>
      <c r="L30" s="85"/>
    </row>
    <row r="31" spans="1:12" ht="187.5" x14ac:dyDescent="0.25">
      <c r="A31" s="35" t="s">
        <v>117</v>
      </c>
      <c r="B31" s="214" t="s">
        <v>268</v>
      </c>
      <c r="C31" s="80"/>
      <c r="D31" s="82" t="s">
        <v>495</v>
      </c>
      <c r="E31" s="82"/>
      <c r="F31" s="82" t="s">
        <v>269</v>
      </c>
      <c r="G31" s="86"/>
      <c r="H31" s="93">
        <v>20</v>
      </c>
      <c r="I31" s="83">
        <f>+J29+1</f>
        <v>46047</v>
      </c>
      <c r="J31" s="84">
        <f t="shared" si="0"/>
        <v>46067</v>
      </c>
      <c r="K31" s="85" t="s">
        <v>270</v>
      </c>
      <c r="L31" s="85" t="s">
        <v>271</v>
      </c>
    </row>
    <row r="32" spans="1:12" ht="150" x14ac:dyDescent="0.25">
      <c r="A32" s="35" t="s">
        <v>121</v>
      </c>
      <c r="B32" s="214" t="s">
        <v>272</v>
      </c>
      <c r="C32" s="80"/>
      <c r="D32" s="82" t="s">
        <v>496</v>
      </c>
      <c r="E32" s="82" t="s">
        <v>273</v>
      </c>
      <c r="F32" s="82" t="s">
        <v>274</v>
      </c>
      <c r="G32" s="82" t="s">
        <v>492</v>
      </c>
      <c r="H32" s="93">
        <v>10</v>
      </c>
      <c r="I32" s="83">
        <f>+J31+1</f>
        <v>46068</v>
      </c>
      <c r="J32" s="84">
        <f t="shared" si="0"/>
        <v>46078</v>
      </c>
      <c r="K32" s="85" t="s">
        <v>275</v>
      </c>
      <c r="L32" s="85"/>
    </row>
    <row r="33" spans="1:12" ht="150" x14ac:dyDescent="0.25">
      <c r="A33" s="35" t="s">
        <v>125</v>
      </c>
      <c r="B33" s="214" t="s">
        <v>276</v>
      </c>
      <c r="C33" s="80"/>
      <c r="D33" s="82" t="s">
        <v>492</v>
      </c>
      <c r="E33" s="82"/>
      <c r="F33" s="82"/>
      <c r="G33" s="86"/>
      <c r="H33" s="82">
        <v>10</v>
      </c>
      <c r="I33" s="83">
        <f t="shared" ref="I33:I37" si="5">+J32+1</f>
        <v>46079</v>
      </c>
      <c r="J33" s="84">
        <f t="shared" si="0"/>
        <v>46089</v>
      </c>
      <c r="K33" s="85" t="s">
        <v>275</v>
      </c>
      <c r="L33" s="85"/>
    </row>
    <row r="34" spans="1:12" ht="150" x14ac:dyDescent="0.25">
      <c r="A34" s="35" t="s">
        <v>277</v>
      </c>
      <c r="B34" s="214" t="s">
        <v>278</v>
      </c>
      <c r="C34" s="80"/>
      <c r="D34" s="82" t="s">
        <v>495</v>
      </c>
      <c r="E34" s="82" t="s">
        <v>279</v>
      </c>
      <c r="F34" s="82"/>
      <c r="G34" s="82"/>
      <c r="H34" s="82">
        <v>10</v>
      </c>
      <c r="I34" s="83">
        <f t="shared" si="5"/>
        <v>46090</v>
      </c>
      <c r="J34" s="84">
        <f t="shared" si="0"/>
        <v>46100</v>
      </c>
      <c r="K34" s="85" t="s">
        <v>280</v>
      </c>
      <c r="L34" s="85"/>
    </row>
    <row r="35" spans="1:12" ht="168.75" x14ac:dyDescent="0.25">
      <c r="A35" s="35" t="s">
        <v>281</v>
      </c>
      <c r="B35" s="214" t="s">
        <v>282</v>
      </c>
      <c r="C35" s="80"/>
      <c r="D35" s="82" t="s">
        <v>495</v>
      </c>
      <c r="E35" s="82" t="s">
        <v>279</v>
      </c>
      <c r="F35" s="82"/>
      <c r="G35" s="82"/>
      <c r="H35" s="82">
        <v>3</v>
      </c>
      <c r="I35" s="83">
        <f t="shared" si="5"/>
        <v>46101</v>
      </c>
      <c r="J35" s="84">
        <f t="shared" si="0"/>
        <v>46104</v>
      </c>
      <c r="K35" s="85" t="s">
        <v>283</v>
      </c>
      <c r="L35" s="85"/>
    </row>
    <row r="36" spans="1:12" ht="349.5" customHeight="1" x14ac:dyDescent="0.25">
      <c r="A36" s="35" t="s">
        <v>284</v>
      </c>
      <c r="B36" s="214" t="s">
        <v>285</v>
      </c>
      <c r="C36" s="80"/>
      <c r="D36" s="82" t="s">
        <v>279</v>
      </c>
      <c r="E36" s="82"/>
      <c r="F36" s="82"/>
      <c r="G36" s="82"/>
      <c r="H36" s="82">
        <v>5</v>
      </c>
      <c r="I36" s="83">
        <f t="shared" si="5"/>
        <v>46105</v>
      </c>
      <c r="J36" s="84">
        <f t="shared" si="0"/>
        <v>46110</v>
      </c>
      <c r="K36" s="90" t="s">
        <v>286</v>
      </c>
      <c r="L36" s="96" t="s">
        <v>287</v>
      </c>
    </row>
    <row r="37" spans="1:12" ht="333" customHeight="1" x14ac:dyDescent="0.25">
      <c r="A37" s="35" t="s">
        <v>288</v>
      </c>
      <c r="B37" s="214" t="s">
        <v>289</v>
      </c>
      <c r="C37" s="80"/>
      <c r="D37" s="82" t="s">
        <v>279</v>
      </c>
      <c r="E37" s="82"/>
      <c r="F37" s="82"/>
      <c r="G37" s="82"/>
      <c r="H37" s="82">
        <v>30</v>
      </c>
      <c r="I37" s="83">
        <f t="shared" si="5"/>
        <v>46111</v>
      </c>
      <c r="J37" s="84">
        <f t="shared" si="0"/>
        <v>46141</v>
      </c>
      <c r="K37" s="96" t="s">
        <v>441</v>
      </c>
      <c r="L37" s="90" t="s">
        <v>291</v>
      </c>
    </row>
    <row r="38" spans="1:12" ht="204" customHeight="1" x14ac:dyDescent="0.25">
      <c r="A38" s="35" t="s">
        <v>129</v>
      </c>
      <c r="B38" s="214" t="s">
        <v>292</v>
      </c>
      <c r="C38" s="80"/>
      <c r="D38" s="82" t="s">
        <v>293</v>
      </c>
      <c r="E38" s="82" t="s">
        <v>279</v>
      </c>
      <c r="F38" s="82"/>
      <c r="G38" s="82"/>
      <c r="H38" s="82"/>
      <c r="I38" s="83"/>
      <c r="J38" s="84"/>
      <c r="K38" s="85" t="s">
        <v>294</v>
      </c>
      <c r="L38" s="85"/>
    </row>
    <row r="39" spans="1:12" ht="364.5" customHeight="1" x14ac:dyDescent="0.25">
      <c r="A39" s="35" t="s">
        <v>129</v>
      </c>
      <c r="B39" s="214" t="s">
        <v>295</v>
      </c>
      <c r="C39" s="80"/>
      <c r="D39" s="82" t="s">
        <v>279</v>
      </c>
      <c r="E39" s="82"/>
      <c r="F39" s="82"/>
      <c r="G39" s="82"/>
      <c r="H39" s="82"/>
      <c r="I39" s="83"/>
      <c r="J39" s="84"/>
      <c r="K39" s="97" t="s">
        <v>296</v>
      </c>
      <c r="L39" s="94" t="s">
        <v>297</v>
      </c>
    </row>
    <row r="40" spans="1:12" ht="225" x14ac:dyDescent="0.25">
      <c r="A40" s="35" t="s">
        <v>129</v>
      </c>
      <c r="B40" s="214" t="s">
        <v>298</v>
      </c>
      <c r="C40" s="80"/>
      <c r="D40" s="82" t="s">
        <v>293</v>
      </c>
      <c r="E40" s="82" t="s">
        <v>279</v>
      </c>
      <c r="F40" s="82" t="s">
        <v>299</v>
      </c>
      <c r="G40" s="82"/>
      <c r="H40" s="82"/>
      <c r="I40" s="83"/>
      <c r="J40" s="84"/>
      <c r="K40" s="85" t="s">
        <v>300</v>
      </c>
      <c r="L40" s="90"/>
    </row>
    <row r="41" spans="1:12" ht="393.75" x14ac:dyDescent="0.25">
      <c r="A41" s="35" t="s">
        <v>301</v>
      </c>
      <c r="B41" s="215" t="s">
        <v>302</v>
      </c>
      <c r="C41" s="80"/>
      <c r="D41" s="82" t="s">
        <v>279</v>
      </c>
      <c r="E41" s="82" t="s">
        <v>293</v>
      </c>
      <c r="F41" s="98" t="s">
        <v>500</v>
      </c>
      <c r="G41" s="82"/>
      <c r="H41" s="82">
        <v>1</v>
      </c>
      <c r="I41" s="83">
        <f>+J37+1</f>
        <v>46142</v>
      </c>
      <c r="J41" s="84">
        <f>IFERROR(DATE(YEAR(I41),MONTH(I41),DAY(I41))+H41,"0")</f>
        <v>46143</v>
      </c>
      <c r="K41" s="85" t="s">
        <v>303</v>
      </c>
      <c r="L41" s="85"/>
    </row>
    <row r="42" spans="1:12" x14ac:dyDescent="0.25">
      <c r="A42" s="42">
        <v>3</v>
      </c>
      <c r="B42" s="299" t="s">
        <v>304</v>
      </c>
      <c r="C42" s="285"/>
      <c r="D42" s="285"/>
      <c r="E42" s="285"/>
      <c r="F42" s="286"/>
      <c r="G42" s="81"/>
      <c r="H42" s="92"/>
      <c r="I42" s="83"/>
      <c r="J42" s="84"/>
      <c r="K42" s="85"/>
      <c r="L42" s="85"/>
    </row>
    <row r="43" spans="1:12" ht="204.75" x14ac:dyDescent="0.25">
      <c r="A43" s="35" t="s">
        <v>305</v>
      </c>
      <c r="B43" s="214" t="s">
        <v>306</v>
      </c>
      <c r="C43" s="80"/>
      <c r="D43" s="99" t="s">
        <v>492</v>
      </c>
      <c r="E43" s="100"/>
      <c r="F43" s="100"/>
      <c r="G43" s="100"/>
      <c r="H43" s="100">
        <v>5</v>
      </c>
      <c r="I43" s="95">
        <f>+J41+1</f>
        <v>46144</v>
      </c>
      <c r="J43" s="95">
        <f t="shared" ref="J43:J49" si="6">IFERROR(DATE(YEAR(I43),MONTH(I43),DAY(I43))+H43,"0")</f>
        <v>46149</v>
      </c>
      <c r="K43" s="101" t="s">
        <v>307</v>
      </c>
      <c r="L43" s="85"/>
    </row>
    <row r="44" spans="1:12" ht="168.75" x14ac:dyDescent="0.25">
      <c r="A44" s="35" t="s">
        <v>308</v>
      </c>
      <c r="B44" s="214" t="s">
        <v>309</v>
      </c>
      <c r="C44" s="80"/>
      <c r="D44" s="99" t="s">
        <v>310</v>
      </c>
      <c r="E44" s="100" t="s">
        <v>311</v>
      </c>
      <c r="F44" s="100"/>
      <c r="G44" s="100"/>
      <c r="H44" s="100">
        <v>5</v>
      </c>
      <c r="I44" s="95">
        <f>+J43+1</f>
        <v>46150</v>
      </c>
      <c r="J44" s="95">
        <f t="shared" si="6"/>
        <v>46155</v>
      </c>
      <c r="K44" s="102" t="s">
        <v>312</v>
      </c>
      <c r="L44" s="85"/>
    </row>
    <row r="45" spans="1:12" ht="93.75" x14ac:dyDescent="0.25">
      <c r="A45" s="35" t="s">
        <v>313</v>
      </c>
      <c r="B45" s="214" t="s">
        <v>314</v>
      </c>
      <c r="C45" s="80"/>
      <c r="D45" s="100" t="s">
        <v>311</v>
      </c>
      <c r="E45" s="100"/>
      <c r="F45" s="100"/>
      <c r="G45" s="100"/>
      <c r="H45" s="100">
        <v>90</v>
      </c>
      <c r="I45" s="95">
        <f t="shared" ref="I45:I48" si="7">+J44+1</f>
        <v>46156</v>
      </c>
      <c r="J45" s="95">
        <f t="shared" si="6"/>
        <v>46246</v>
      </c>
      <c r="K45" s="102" t="s">
        <v>315</v>
      </c>
      <c r="L45" s="85" t="s">
        <v>316</v>
      </c>
    </row>
    <row r="46" spans="1:12" ht="112.5" x14ac:dyDescent="0.25">
      <c r="A46" s="35" t="s">
        <v>317</v>
      </c>
      <c r="B46" s="214" t="s">
        <v>318</v>
      </c>
      <c r="C46" s="80"/>
      <c r="D46" s="100" t="s">
        <v>310</v>
      </c>
      <c r="E46" s="81" t="s">
        <v>496</v>
      </c>
      <c r="F46" s="100"/>
      <c r="G46" s="100"/>
      <c r="H46" s="100">
        <v>5</v>
      </c>
      <c r="I46" s="95">
        <f t="shared" si="7"/>
        <v>46247</v>
      </c>
      <c r="J46" s="95">
        <f t="shared" si="6"/>
        <v>46252</v>
      </c>
      <c r="K46" s="102" t="s">
        <v>319</v>
      </c>
      <c r="L46" s="85"/>
    </row>
    <row r="47" spans="1:12" ht="315" x14ac:dyDescent="0.25">
      <c r="A47" s="35" t="s">
        <v>320</v>
      </c>
      <c r="B47" s="214" t="s">
        <v>321</v>
      </c>
      <c r="C47" s="80"/>
      <c r="D47" s="100" t="s">
        <v>496</v>
      </c>
      <c r="E47" s="100"/>
      <c r="F47" s="100"/>
      <c r="G47" s="99" t="s">
        <v>492</v>
      </c>
      <c r="H47" s="100">
        <v>30</v>
      </c>
      <c r="I47" s="95">
        <f t="shared" si="7"/>
        <v>46253</v>
      </c>
      <c r="J47" s="95">
        <f t="shared" si="6"/>
        <v>46283</v>
      </c>
      <c r="K47" s="96" t="s">
        <v>442</v>
      </c>
      <c r="L47" s="85" t="s">
        <v>323</v>
      </c>
    </row>
    <row r="48" spans="1:12" ht="150" x14ac:dyDescent="0.25">
      <c r="A48" s="35" t="s">
        <v>324</v>
      </c>
      <c r="B48" s="80" t="s">
        <v>325</v>
      </c>
      <c r="C48" s="80"/>
      <c r="D48" s="81" t="s">
        <v>492</v>
      </c>
      <c r="E48" s="100"/>
      <c r="F48" s="100"/>
      <c r="G48" s="100"/>
      <c r="H48" s="100">
        <v>10</v>
      </c>
      <c r="I48" s="95">
        <f t="shared" si="7"/>
        <v>46284</v>
      </c>
      <c r="J48" s="95">
        <f t="shared" si="6"/>
        <v>46294</v>
      </c>
      <c r="K48" s="90" t="s">
        <v>326</v>
      </c>
      <c r="L48" s="85" t="s">
        <v>327</v>
      </c>
    </row>
    <row r="49" spans="1:12" ht="243.75" x14ac:dyDescent="0.25">
      <c r="A49" s="42" t="s">
        <v>103</v>
      </c>
      <c r="B49" s="103" t="s">
        <v>328</v>
      </c>
      <c r="C49" s="103"/>
      <c r="D49" s="100" t="s">
        <v>173</v>
      </c>
      <c r="E49" s="100" t="s">
        <v>223</v>
      </c>
      <c r="F49" s="100" t="s">
        <v>329</v>
      </c>
      <c r="G49" s="100"/>
      <c r="H49" s="104">
        <f>4*30</f>
        <v>120</v>
      </c>
      <c r="I49" s="95">
        <f>+J48+1</f>
        <v>46295</v>
      </c>
      <c r="J49" s="87">
        <f t="shared" si="6"/>
        <v>46415</v>
      </c>
      <c r="K49" s="90"/>
      <c r="L49" s="90" t="s">
        <v>330</v>
      </c>
    </row>
    <row r="50" spans="1:12" x14ac:dyDescent="0.25">
      <c r="A50" s="42" t="s">
        <v>112</v>
      </c>
      <c r="B50" s="284" t="s">
        <v>331</v>
      </c>
      <c r="C50" s="285"/>
      <c r="D50" s="285"/>
      <c r="E50" s="285"/>
      <c r="F50" s="285"/>
      <c r="G50" s="286"/>
      <c r="H50" s="82"/>
      <c r="I50" s="105"/>
      <c r="J50" s="87"/>
      <c r="K50" s="85"/>
      <c r="L50" s="85"/>
    </row>
    <row r="51" spans="1:12" x14ac:dyDescent="0.25">
      <c r="A51" s="42">
        <v>1</v>
      </c>
      <c r="B51" s="284" t="s">
        <v>332</v>
      </c>
      <c r="C51" s="285"/>
      <c r="D51" s="285"/>
      <c r="E51" s="285"/>
      <c r="F51" s="285"/>
      <c r="G51" s="286"/>
      <c r="H51" s="82"/>
      <c r="I51" s="105"/>
      <c r="J51" s="87"/>
      <c r="K51" s="85"/>
      <c r="L51" s="85"/>
    </row>
    <row r="52" spans="1:12" ht="56.25" x14ac:dyDescent="0.25">
      <c r="A52" s="37" t="s">
        <v>250</v>
      </c>
      <c r="B52" s="106" t="s">
        <v>333</v>
      </c>
      <c r="C52" s="106"/>
      <c r="D52" s="107" t="s">
        <v>173</v>
      </c>
      <c r="E52" s="107" t="s">
        <v>223</v>
      </c>
      <c r="F52" s="107" t="s">
        <v>492</v>
      </c>
      <c r="G52" s="107"/>
      <c r="H52" s="108">
        <f>3*30</f>
        <v>90</v>
      </c>
      <c r="I52" s="109">
        <f>+J49+1</f>
        <v>46416</v>
      </c>
      <c r="J52" s="87">
        <f t="shared" ref="J52:J58" si="8">IFERROR(DATE(YEAR(I52),MONTH(I52),DAY(I52))+H52,"0")</f>
        <v>46506</v>
      </c>
      <c r="K52" s="85"/>
      <c r="L52" s="85"/>
    </row>
    <row r="53" spans="1:12" ht="56.25" x14ac:dyDescent="0.25">
      <c r="A53" s="35" t="s">
        <v>254</v>
      </c>
      <c r="B53" s="110" t="s">
        <v>334</v>
      </c>
      <c r="C53" s="110"/>
      <c r="D53" s="81" t="s">
        <v>173</v>
      </c>
      <c r="E53" s="81" t="s">
        <v>223</v>
      </c>
      <c r="F53" s="81" t="s">
        <v>497</v>
      </c>
      <c r="G53" s="81"/>
      <c r="H53" s="100">
        <v>20</v>
      </c>
      <c r="I53" s="87">
        <f>+J52+1</f>
        <v>46507</v>
      </c>
      <c r="J53" s="87">
        <f t="shared" si="8"/>
        <v>46527</v>
      </c>
      <c r="K53" s="85"/>
      <c r="L53" s="85"/>
    </row>
    <row r="54" spans="1:12" ht="37.5" x14ac:dyDescent="0.25">
      <c r="A54" s="35" t="s">
        <v>259</v>
      </c>
      <c r="B54" s="110" t="s">
        <v>335</v>
      </c>
      <c r="C54" s="110"/>
      <c r="D54" s="81" t="s">
        <v>173</v>
      </c>
      <c r="E54" s="81" t="s">
        <v>224</v>
      </c>
      <c r="F54" s="81" t="s">
        <v>223</v>
      </c>
      <c r="G54" s="81"/>
      <c r="H54" s="100">
        <v>15</v>
      </c>
      <c r="I54" s="87">
        <f t="shared" ref="I54:I58" si="9">+J53+1</f>
        <v>46528</v>
      </c>
      <c r="J54" s="87">
        <f t="shared" si="8"/>
        <v>46543</v>
      </c>
      <c r="K54" s="85"/>
      <c r="L54" s="85"/>
    </row>
    <row r="55" spans="1:12" ht="37.5" x14ac:dyDescent="0.25">
      <c r="A55" s="35" t="s">
        <v>261</v>
      </c>
      <c r="B55" s="110" t="s">
        <v>336</v>
      </c>
      <c r="C55" s="110"/>
      <c r="D55" s="81" t="s">
        <v>173</v>
      </c>
      <c r="E55" s="81" t="s">
        <v>223</v>
      </c>
      <c r="F55" s="81" t="s">
        <v>223</v>
      </c>
      <c r="G55" s="81" t="s">
        <v>173</v>
      </c>
      <c r="H55" s="100">
        <v>7</v>
      </c>
      <c r="I55" s="87">
        <f t="shared" si="9"/>
        <v>46544</v>
      </c>
      <c r="J55" s="87">
        <f t="shared" si="8"/>
        <v>46551</v>
      </c>
      <c r="K55" s="85"/>
      <c r="L55" s="85"/>
    </row>
    <row r="56" spans="1:12" ht="56.25" x14ac:dyDescent="0.25">
      <c r="A56" s="35" t="s">
        <v>337</v>
      </c>
      <c r="B56" s="110" t="s">
        <v>338</v>
      </c>
      <c r="C56" s="110"/>
      <c r="D56" s="81" t="s">
        <v>173</v>
      </c>
      <c r="E56" s="81" t="s">
        <v>223</v>
      </c>
      <c r="F56" s="81" t="s">
        <v>224</v>
      </c>
      <c r="G56" s="81" t="s">
        <v>173</v>
      </c>
      <c r="H56" s="100">
        <v>30</v>
      </c>
      <c r="I56" s="87">
        <f t="shared" si="9"/>
        <v>46552</v>
      </c>
      <c r="J56" s="87">
        <f t="shared" si="8"/>
        <v>46582</v>
      </c>
      <c r="K56" s="85"/>
      <c r="L56" s="85"/>
    </row>
    <row r="57" spans="1:12" ht="37.5" x14ac:dyDescent="0.25">
      <c r="A57" s="35" t="s">
        <v>339</v>
      </c>
      <c r="B57" s="110" t="s">
        <v>340</v>
      </c>
      <c r="C57" s="110"/>
      <c r="D57" s="81" t="s">
        <v>173</v>
      </c>
      <c r="E57" s="81" t="s">
        <v>223</v>
      </c>
      <c r="F57" s="81" t="s">
        <v>224</v>
      </c>
      <c r="G57" s="81" t="s">
        <v>173</v>
      </c>
      <c r="H57" s="100">
        <v>20</v>
      </c>
      <c r="I57" s="87">
        <f t="shared" si="9"/>
        <v>46583</v>
      </c>
      <c r="J57" s="87">
        <f t="shared" si="8"/>
        <v>46603</v>
      </c>
      <c r="K57" s="85"/>
      <c r="L57" s="85"/>
    </row>
    <row r="58" spans="1:12" x14ac:dyDescent="0.25">
      <c r="A58" s="42" t="s">
        <v>341</v>
      </c>
      <c r="B58" s="284" t="s">
        <v>342</v>
      </c>
      <c r="C58" s="285"/>
      <c r="D58" s="285"/>
      <c r="E58" s="285"/>
      <c r="F58" s="285"/>
      <c r="G58" s="286"/>
      <c r="H58" s="92">
        <v>30</v>
      </c>
      <c r="I58" s="87">
        <f t="shared" si="9"/>
        <v>46604</v>
      </c>
      <c r="J58" s="87">
        <f t="shared" si="8"/>
        <v>46634</v>
      </c>
      <c r="K58" s="85"/>
      <c r="L58" s="85"/>
    </row>
    <row r="59" spans="1:12" ht="33" x14ac:dyDescent="0.25">
      <c r="A59" s="35">
        <v>1</v>
      </c>
      <c r="B59" s="214" t="s">
        <v>343</v>
      </c>
      <c r="C59" s="80"/>
      <c r="D59" s="100" t="s">
        <v>173</v>
      </c>
      <c r="E59" s="100" t="s">
        <v>223</v>
      </c>
      <c r="F59" s="100" t="s">
        <v>344</v>
      </c>
      <c r="G59" s="100"/>
      <c r="H59" s="82"/>
      <c r="I59" s="105"/>
      <c r="J59" s="87"/>
      <c r="K59" s="85"/>
      <c r="L59" s="85"/>
    </row>
    <row r="60" spans="1:12" ht="49.5" x14ac:dyDescent="0.25">
      <c r="A60" s="35">
        <v>2</v>
      </c>
      <c r="B60" s="214" t="s">
        <v>345</v>
      </c>
      <c r="C60" s="80"/>
      <c r="D60" s="100" t="s">
        <v>173</v>
      </c>
      <c r="E60" s="100" t="s">
        <v>223</v>
      </c>
      <c r="F60" s="111" t="s">
        <v>346</v>
      </c>
      <c r="G60" s="100"/>
      <c r="H60" s="82"/>
      <c r="I60" s="105"/>
      <c r="J60" s="87"/>
      <c r="K60" s="85"/>
      <c r="L60" s="85"/>
    </row>
    <row r="61" spans="1:12" ht="99" x14ac:dyDescent="0.25">
      <c r="A61" s="35">
        <v>3</v>
      </c>
      <c r="B61" s="214" t="s">
        <v>347</v>
      </c>
      <c r="C61" s="80"/>
      <c r="D61" s="100" t="s">
        <v>173</v>
      </c>
      <c r="E61" s="100" t="s">
        <v>223</v>
      </c>
      <c r="F61" s="100" t="s">
        <v>501</v>
      </c>
      <c r="G61" s="100"/>
      <c r="H61" s="82"/>
      <c r="I61" s="105"/>
      <c r="J61" s="87"/>
      <c r="K61" s="85"/>
      <c r="L61" s="85"/>
    </row>
    <row r="62" spans="1:12" ht="99" x14ac:dyDescent="0.25">
      <c r="A62" s="35">
        <v>4</v>
      </c>
      <c r="B62" s="214" t="s">
        <v>348</v>
      </c>
      <c r="C62" s="80"/>
      <c r="D62" s="100" t="s">
        <v>173</v>
      </c>
      <c r="E62" s="100" t="s">
        <v>223</v>
      </c>
      <c r="F62" s="100" t="s">
        <v>501</v>
      </c>
      <c r="G62" s="100"/>
      <c r="H62" s="82"/>
      <c r="I62" s="105"/>
      <c r="J62" s="87"/>
      <c r="K62" s="85"/>
      <c r="L62" s="85"/>
    </row>
    <row r="63" spans="1:12" x14ac:dyDescent="0.25">
      <c r="A63" s="112" t="s">
        <v>349</v>
      </c>
      <c r="B63" s="284" t="s">
        <v>350</v>
      </c>
      <c r="C63" s="285"/>
      <c r="D63" s="285"/>
      <c r="E63" s="285"/>
      <c r="F63" s="285"/>
      <c r="G63" s="286"/>
      <c r="H63" s="113">
        <f>6*30</f>
        <v>180</v>
      </c>
      <c r="I63" s="87">
        <f>+J58+1</f>
        <v>46635</v>
      </c>
      <c r="J63" s="87">
        <f t="shared" ref="J63:J64" si="10">IFERROR(DATE(YEAR(I63),MONTH(I63),DAY(I63))+H63,"0")</f>
        <v>46815</v>
      </c>
      <c r="K63" s="114"/>
      <c r="L63" s="114"/>
    </row>
    <row r="64" spans="1:12" x14ac:dyDescent="0.25">
      <c r="A64" s="112" t="s">
        <v>351</v>
      </c>
      <c r="B64" s="284" t="s">
        <v>352</v>
      </c>
      <c r="C64" s="285"/>
      <c r="D64" s="285"/>
      <c r="E64" s="285"/>
      <c r="F64" s="285"/>
      <c r="G64" s="286"/>
      <c r="H64" s="115">
        <v>30</v>
      </c>
      <c r="I64" s="116">
        <f>+J63+1</f>
        <v>46816</v>
      </c>
      <c r="J64" s="87">
        <f t="shared" si="10"/>
        <v>46846</v>
      </c>
      <c r="K64" s="114"/>
      <c r="L64" s="114"/>
    </row>
    <row r="65" spans="1:12" ht="56.25" x14ac:dyDescent="0.25">
      <c r="A65" s="117">
        <v>1</v>
      </c>
      <c r="B65" s="118" t="s">
        <v>353</v>
      </c>
      <c r="C65" s="118"/>
      <c r="D65" s="100" t="s">
        <v>173</v>
      </c>
      <c r="E65" s="111" t="s">
        <v>224</v>
      </c>
      <c r="F65" s="111" t="s">
        <v>492</v>
      </c>
      <c r="G65" s="111"/>
      <c r="H65" s="119"/>
      <c r="I65" s="120"/>
      <c r="J65" s="87"/>
      <c r="K65" s="114"/>
      <c r="L65" s="114"/>
    </row>
    <row r="66" spans="1:12" ht="66" x14ac:dyDescent="0.25">
      <c r="A66" s="117">
        <v>2</v>
      </c>
      <c r="B66" s="118" t="s">
        <v>354</v>
      </c>
      <c r="C66" s="118"/>
      <c r="D66" s="100" t="s">
        <v>173</v>
      </c>
      <c r="E66" s="111" t="s">
        <v>355</v>
      </c>
      <c r="F66" s="111" t="s">
        <v>498</v>
      </c>
      <c r="G66" s="111"/>
      <c r="H66" s="119"/>
      <c r="I66" s="120"/>
      <c r="J66" s="87"/>
      <c r="K66" s="114"/>
      <c r="L66" s="114"/>
    </row>
    <row r="67" spans="1:12" ht="66" x14ac:dyDescent="0.25">
      <c r="A67" s="117">
        <v>3</v>
      </c>
      <c r="B67" s="118" t="s">
        <v>356</v>
      </c>
      <c r="C67" s="118"/>
      <c r="D67" s="100" t="s">
        <v>173</v>
      </c>
      <c r="E67" s="111" t="s">
        <v>355</v>
      </c>
      <c r="F67" s="111" t="s">
        <v>498</v>
      </c>
      <c r="G67" s="111"/>
      <c r="H67" s="119"/>
      <c r="I67" s="120"/>
      <c r="J67" s="87"/>
      <c r="K67" s="114"/>
      <c r="L67" s="114"/>
    </row>
    <row r="68" spans="1:12" ht="49.5" x14ac:dyDescent="0.25">
      <c r="A68" s="117">
        <v>4</v>
      </c>
      <c r="B68" s="118" t="s">
        <v>357</v>
      </c>
      <c r="C68" s="118"/>
      <c r="D68" s="100" t="s">
        <v>173</v>
      </c>
      <c r="E68" s="111" t="s">
        <v>358</v>
      </c>
      <c r="F68" s="111" t="s">
        <v>498</v>
      </c>
      <c r="G68" s="111"/>
      <c r="H68" s="119"/>
      <c r="I68" s="120"/>
      <c r="J68" s="87"/>
      <c r="K68" s="114"/>
      <c r="L68" s="114"/>
    </row>
    <row r="69" spans="1:12" ht="56.25" x14ac:dyDescent="0.25">
      <c r="A69" s="117">
        <v>5</v>
      </c>
      <c r="B69" s="118" t="s">
        <v>359</v>
      </c>
      <c r="C69" s="118"/>
      <c r="D69" s="100" t="s">
        <v>173</v>
      </c>
      <c r="E69" s="111" t="s">
        <v>360</v>
      </c>
      <c r="F69" s="111" t="s">
        <v>498</v>
      </c>
      <c r="G69" s="111"/>
      <c r="H69" s="119"/>
      <c r="I69" s="120"/>
      <c r="J69" s="87"/>
      <c r="K69" s="114"/>
      <c r="L69" s="114"/>
    </row>
    <row r="70" spans="1:12" ht="49.5" x14ac:dyDescent="0.25">
      <c r="A70" s="117">
        <v>6</v>
      </c>
      <c r="B70" s="118" t="s">
        <v>361</v>
      </c>
      <c r="C70" s="118"/>
      <c r="D70" s="100" t="s">
        <v>173</v>
      </c>
      <c r="E70" s="111" t="s">
        <v>360</v>
      </c>
      <c r="F70" s="111" t="s">
        <v>498</v>
      </c>
      <c r="G70" s="111"/>
      <c r="H70" s="119"/>
      <c r="I70" s="120"/>
      <c r="J70" s="87"/>
      <c r="K70" s="114"/>
      <c r="L70" s="114"/>
    </row>
    <row r="71" spans="1:12" x14ac:dyDescent="0.25">
      <c r="A71" s="112" t="s">
        <v>362</v>
      </c>
      <c r="B71" s="296" t="s">
        <v>363</v>
      </c>
      <c r="C71" s="297"/>
      <c r="D71" s="297"/>
      <c r="E71" s="297"/>
      <c r="F71" s="297"/>
      <c r="G71" s="298"/>
      <c r="H71" s="115"/>
      <c r="I71" s="120"/>
      <c r="J71" s="87"/>
      <c r="K71" s="114"/>
      <c r="L71" s="114"/>
    </row>
    <row r="72" spans="1:12" ht="75" x14ac:dyDescent="0.25">
      <c r="A72" s="117">
        <v>1</v>
      </c>
      <c r="B72" s="118" t="s">
        <v>364</v>
      </c>
      <c r="C72" s="118"/>
      <c r="D72" s="100" t="s">
        <v>173</v>
      </c>
      <c r="E72" s="111" t="s">
        <v>499</v>
      </c>
      <c r="F72" s="111"/>
      <c r="G72" s="111"/>
      <c r="H72" s="119">
        <v>20</v>
      </c>
      <c r="I72" s="116">
        <f>+J64+1</f>
        <v>46847</v>
      </c>
      <c r="J72" s="87">
        <f t="shared" ref="J72:J74" si="11">IFERROR(DATE(YEAR(I72),MONTH(I72),DAY(I72))+H72,"0")</f>
        <v>46867</v>
      </c>
      <c r="K72" s="114"/>
      <c r="L72" s="114"/>
    </row>
    <row r="73" spans="1:12" ht="56.25" x14ac:dyDescent="0.25">
      <c r="A73" s="117">
        <f>+A72+1</f>
        <v>2</v>
      </c>
      <c r="B73" s="118" t="s">
        <v>365</v>
      </c>
      <c r="C73" s="118"/>
      <c r="D73" s="111" t="s">
        <v>366</v>
      </c>
      <c r="E73" s="111"/>
      <c r="F73" s="99"/>
      <c r="G73" s="99" t="s">
        <v>99</v>
      </c>
      <c r="H73" s="119">
        <v>15</v>
      </c>
      <c r="I73" s="116">
        <f>+J72+1</f>
        <v>46868</v>
      </c>
      <c r="J73" s="87">
        <f t="shared" si="11"/>
        <v>46883</v>
      </c>
      <c r="K73" s="114"/>
      <c r="L73" s="114"/>
    </row>
    <row r="74" spans="1:12" ht="37.5" x14ac:dyDescent="0.25">
      <c r="A74" s="64">
        <f>+A73+1</f>
        <v>3</v>
      </c>
      <c r="B74" s="121" t="s">
        <v>367</v>
      </c>
      <c r="C74" s="121"/>
      <c r="D74" s="122" t="s">
        <v>99</v>
      </c>
      <c r="E74" s="123"/>
      <c r="F74" s="122"/>
      <c r="G74" s="123"/>
      <c r="H74" s="124">
        <v>15</v>
      </c>
      <c r="I74" s="125">
        <f>+J73+1</f>
        <v>46884</v>
      </c>
      <c r="J74" s="125">
        <f t="shared" si="11"/>
        <v>46899</v>
      </c>
      <c r="K74" s="126"/>
      <c r="L74" s="126"/>
    </row>
  </sheetData>
  <mergeCells count="24">
    <mergeCell ref="A1:L1"/>
    <mergeCell ref="L5:L6"/>
    <mergeCell ref="B64:G64"/>
    <mergeCell ref="B71:G71"/>
    <mergeCell ref="B30:G30"/>
    <mergeCell ref="B42:F42"/>
    <mergeCell ref="B50:G50"/>
    <mergeCell ref="B51:G51"/>
    <mergeCell ref="B58:G58"/>
    <mergeCell ref="B63:G63"/>
    <mergeCell ref="B25:G25"/>
    <mergeCell ref="A2:L3"/>
    <mergeCell ref="A4:L4"/>
    <mergeCell ref="A5:A6"/>
    <mergeCell ref="B5:B6"/>
    <mergeCell ref="B7:G7"/>
    <mergeCell ref="B16:K16"/>
    <mergeCell ref="B23:G23"/>
    <mergeCell ref="B24:G24"/>
    <mergeCell ref="D5:F5"/>
    <mergeCell ref="G5:G6"/>
    <mergeCell ref="H5:J5"/>
    <mergeCell ref="K5:K6"/>
    <mergeCell ref="C5:C6"/>
  </mergeCells>
  <conditionalFormatting sqref="B72:C1048576 B5:C5 B17:C22 B23:B25 B71 B65:C70 B63:B64 B59:C62 B58 B50:B51 B43:C49 B42 B30 B31:C41 B26:C29 B52:C57 B8:C15 B6:B7 B16">
    <cfRule type="duplicateValues" dxfId="41" priority="1"/>
  </conditionalFormatting>
  <printOptions horizontalCentered="1"/>
  <pageMargins left="0" right="0" top="0.11811023622047245" bottom="0.11811023622047245" header="0.11811023622047245" footer="0.11811023622047245"/>
  <pageSetup paperSize="9" scale="60" fitToHeight="0" orientation="landscape" r:id="rId1"/>
  <headerFooter differentFirst="1">
    <oddFooter>&amp;CQuy trình đấu giá quyền sử dụng đất đối với các dự án chưa có Quy hoạch chi tiết 1/500&amp;R&amp;P</oddFooter>
  </headerFooter>
  <rowBreaks count="9" manualBreakCount="9">
    <brk id="15" max="11" man="1"/>
    <brk id="21" max="11" man="1"/>
    <brk id="26" max="11" man="1"/>
    <brk id="32" max="11" man="1"/>
    <brk id="36" max="11" man="1"/>
    <brk id="39" max="11" man="1"/>
    <brk id="43" max="11" man="1"/>
    <brk id="47" max="11" man="1"/>
    <brk id="57"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view="pageBreakPreview" zoomScale="40" zoomScaleNormal="85" zoomScaleSheetLayoutView="40" workbookViewId="0">
      <pane xSplit="2" ySplit="6" topLeftCell="C7" activePane="bottomRight" state="frozen"/>
      <selection activeCell="A3" sqref="A3:L3"/>
      <selection pane="topRight" activeCell="A3" sqref="A3:L3"/>
      <selection pane="bottomLeft" activeCell="A3" sqref="A3:L3"/>
      <selection pane="bottomRight" activeCell="I12" sqref="I12"/>
    </sheetView>
  </sheetViews>
  <sheetFormatPr defaultColWidth="9" defaultRowHeight="18.75" x14ac:dyDescent="0.3"/>
  <cols>
    <col min="1" max="1" width="5.42578125" style="127" customWidth="1"/>
    <col min="2" max="2" width="34.140625" style="79" customWidth="1"/>
    <col min="3" max="3" width="7.140625" style="70" customWidth="1"/>
    <col min="4" max="4" width="13.5703125" style="11" customWidth="1"/>
    <col min="5" max="5" width="12.5703125" style="11" customWidth="1"/>
    <col min="6" max="6" width="11.140625" style="11" customWidth="1"/>
    <col min="7" max="7" width="10.42578125" style="11" customWidth="1"/>
    <col min="8" max="8" width="11.5703125" style="28" customWidth="1"/>
    <col min="9" max="9" width="14.28515625" style="128" bestFit="1" customWidth="1"/>
    <col min="10" max="10" width="15.140625" style="129" customWidth="1"/>
    <col min="11" max="11" width="60.85546875" style="130" customWidth="1"/>
    <col min="12" max="12" width="37.28515625" style="130" customWidth="1"/>
    <col min="13" max="16384" width="9" style="70"/>
  </cols>
  <sheetData>
    <row r="1" spans="1:12" s="27" customFormat="1" ht="19.5" customHeight="1" x14ac:dyDescent="0.3">
      <c r="A1" s="305" t="s">
        <v>477</v>
      </c>
      <c r="B1" s="305"/>
      <c r="C1" s="305"/>
      <c r="D1" s="305"/>
      <c r="E1" s="305"/>
      <c r="F1" s="305"/>
      <c r="G1" s="305"/>
      <c r="H1" s="305"/>
      <c r="I1" s="305"/>
      <c r="J1" s="305"/>
      <c r="K1" s="305"/>
      <c r="L1" s="305"/>
    </row>
    <row r="2" spans="1:12" ht="8.25" customHeight="1" x14ac:dyDescent="0.25">
      <c r="A2" s="300" t="s">
        <v>216</v>
      </c>
      <c r="B2" s="300"/>
      <c r="C2" s="300"/>
      <c r="D2" s="300"/>
      <c r="E2" s="300"/>
      <c r="F2" s="300"/>
      <c r="G2" s="300"/>
      <c r="H2" s="300"/>
      <c r="I2" s="300"/>
      <c r="J2" s="300"/>
      <c r="K2" s="300"/>
      <c r="L2" s="300"/>
    </row>
    <row r="3" spans="1:12" ht="18" customHeight="1" x14ac:dyDescent="0.25">
      <c r="A3" s="300"/>
      <c r="B3" s="300"/>
      <c r="C3" s="300"/>
      <c r="D3" s="300"/>
      <c r="E3" s="300"/>
      <c r="F3" s="300"/>
      <c r="G3" s="300"/>
      <c r="H3" s="300"/>
      <c r="I3" s="300"/>
      <c r="J3" s="300"/>
      <c r="K3" s="300"/>
      <c r="L3" s="300"/>
    </row>
    <row r="4" spans="1:12" ht="57.75" customHeight="1" x14ac:dyDescent="0.3">
      <c r="A4" s="283" t="s">
        <v>368</v>
      </c>
      <c r="B4" s="301"/>
      <c r="C4" s="301"/>
      <c r="D4" s="301"/>
      <c r="E4" s="301"/>
      <c r="F4" s="301"/>
      <c r="G4" s="301"/>
      <c r="H4" s="301"/>
      <c r="I4" s="301"/>
      <c r="J4" s="301"/>
      <c r="K4" s="301"/>
      <c r="L4" s="301"/>
    </row>
    <row r="5" spans="1:12" ht="15.75" customHeight="1" x14ac:dyDescent="0.25">
      <c r="A5" s="295" t="s">
        <v>2</v>
      </c>
      <c r="B5" s="295" t="s">
        <v>80</v>
      </c>
      <c r="C5" s="290" t="s">
        <v>81</v>
      </c>
      <c r="D5" s="287" t="s">
        <v>82</v>
      </c>
      <c r="E5" s="288"/>
      <c r="F5" s="289"/>
      <c r="G5" s="290" t="s">
        <v>83</v>
      </c>
      <c r="H5" s="292" t="s">
        <v>84</v>
      </c>
      <c r="I5" s="293"/>
      <c r="J5" s="294"/>
      <c r="K5" s="295" t="s">
        <v>11</v>
      </c>
      <c r="L5" s="295" t="s">
        <v>14</v>
      </c>
    </row>
    <row r="6" spans="1:12" ht="31.5" x14ac:dyDescent="0.25">
      <c r="A6" s="295"/>
      <c r="B6" s="295"/>
      <c r="C6" s="291"/>
      <c r="D6" s="71" t="s">
        <v>86</v>
      </c>
      <c r="E6" s="71" t="s">
        <v>87</v>
      </c>
      <c r="F6" s="71" t="s">
        <v>88</v>
      </c>
      <c r="G6" s="291"/>
      <c r="H6" s="73" t="s">
        <v>84</v>
      </c>
      <c r="I6" s="74" t="s">
        <v>218</v>
      </c>
      <c r="J6" s="74" t="s">
        <v>219</v>
      </c>
      <c r="K6" s="295"/>
      <c r="L6" s="295"/>
    </row>
    <row r="7" spans="1:12" s="79" customFormat="1" x14ac:dyDescent="0.3">
      <c r="A7" s="75" t="s">
        <v>220</v>
      </c>
      <c r="B7" s="302" t="s">
        <v>92</v>
      </c>
      <c r="C7" s="303"/>
      <c r="D7" s="303"/>
      <c r="E7" s="303"/>
      <c r="F7" s="303"/>
      <c r="G7" s="304"/>
      <c r="H7" s="76"/>
      <c r="I7" s="77"/>
      <c r="J7" s="77"/>
      <c r="K7" s="78"/>
      <c r="L7" s="78"/>
    </row>
    <row r="8" spans="1:12" s="79" customFormat="1" x14ac:dyDescent="0.3">
      <c r="A8" s="75" t="s">
        <v>91</v>
      </c>
      <c r="B8" s="302" t="s">
        <v>221</v>
      </c>
      <c r="C8" s="303"/>
      <c r="D8" s="303"/>
      <c r="E8" s="303"/>
      <c r="F8" s="303"/>
      <c r="G8" s="304"/>
      <c r="H8" s="76"/>
      <c r="I8" s="77"/>
      <c r="J8" s="77"/>
      <c r="K8" s="78"/>
      <c r="L8" s="78"/>
    </row>
    <row r="9" spans="1:12" ht="101.25" customHeight="1" x14ac:dyDescent="0.25">
      <c r="A9" s="35">
        <v>1</v>
      </c>
      <c r="B9" s="80" t="s">
        <v>222</v>
      </c>
      <c r="C9" s="80"/>
      <c r="D9" s="81" t="s">
        <v>369</v>
      </c>
      <c r="E9" s="81" t="s">
        <v>223</v>
      </c>
      <c r="F9" s="81" t="s">
        <v>224</v>
      </c>
      <c r="G9" s="81"/>
      <c r="H9" s="82">
        <v>15</v>
      </c>
      <c r="I9" s="83">
        <v>45748</v>
      </c>
      <c r="J9" s="87">
        <f t="shared" ref="J9:J32" si="0">IFERROR(DATE(YEAR(I9),MONTH(I9),DAY(I9))+H9,"0")</f>
        <v>45763</v>
      </c>
      <c r="K9" s="178" t="s">
        <v>439</v>
      </c>
      <c r="L9" s="85"/>
    </row>
    <row r="10" spans="1:12" ht="105.75" customHeight="1" x14ac:dyDescent="0.25">
      <c r="A10" s="35">
        <v>2</v>
      </c>
      <c r="B10" s="80" t="s">
        <v>225</v>
      </c>
      <c r="C10" s="80"/>
      <c r="D10" s="81" t="s">
        <v>369</v>
      </c>
      <c r="E10" s="81" t="s">
        <v>173</v>
      </c>
      <c r="F10" s="81" t="s">
        <v>223</v>
      </c>
      <c r="G10" s="81"/>
      <c r="H10" s="82">
        <v>15</v>
      </c>
      <c r="I10" s="83">
        <f>+J9+1</f>
        <v>45764</v>
      </c>
      <c r="J10" s="87">
        <f t="shared" si="0"/>
        <v>45779</v>
      </c>
      <c r="K10" s="85"/>
      <c r="L10" s="85"/>
    </row>
    <row r="11" spans="1:12" ht="138" customHeight="1" x14ac:dyDescent="0.25">
      <c r="A11" s="35">
        <v>3</v>
      </c>
      <c r="B11" s="80" t="s">
        <v>226</v>
      </c>
      <c r="C11" s="80"/>
      <c r="D11" s="81" t="s">
        <v>369</v>
      </c>
      <c r="E11" s="81" t="s">
        <v>173</v>
      </c>
      <c r="F11" s="81" t="s">
        <v>223</v>
      </c>
      <c r="G11" s="81" t="s">
        <v>370</v>
      </c>
      <c r="H11" s="82">
        <v>15</v>
      </c>
      <c r="I11" s="83">
        <f t="shared" ref="I11:I17" si="1">+J10+1</f>
        <v>45780</v>
      </c>
      <c r="J11" s="87">
        <f t="shared" si="0"/>
        <v>45795</v>
      </c>
      <c r="K11" s="85"/>
      <c r="L11" s="85"/>
    </row>
    <row r="12" spans="1:12" ht="98.25" customHeight="1" x14ac:dyDescent="0.25">
      <c r="A12" s="35">
        <v>4</v>
      </c>
      <c r="B12" s="80" t="s">
        <v>227</v>
      </c>
      <c r="C12" s="80"/>
      <c r="D12" s="81" t="s">
        <v>369</v>
      </c>
      <c r="E12" s="81" t="s">
        <v>173</v>
      </c>
      <c r="F12" s="81" t="s">
        <v>223</v>
      </c>
      <c r="G12" s="81" t="s">
        <v>370</v>
      </c>
      <c r="H12" s="82">
        <v>15</v>
      </c>
      <c r="I12" s="83">
        <f t="shared" si="1"/>
        <v>45796</v>
      </c>
      <c r="J12" s="87">
        <f t="shared" si="0"/>
        <v>45811</v>
      </c>
      <c r="K12" s="85"/>
      <c r="L12" s="85"/>
    </row>
    <row r="13" spans="1:12" ht="103.5" customHeight="1" x14ac:dyDescent="0.25">
      <c r="A13" s="35">
        <v>5</v>
      </c>
      <c r="B13" s="80" t="s">
        <v>228</v>
      </c>
      <c r="C13" s="80"/>
      <c r="D13" s="81" t="s">
        <v>173</v>
      </c>
      <c r="E13" s="81" t="s">
        <v>223</v>
      </c>
      <c r="F13" s="81" t="s">
        <v>369</v>
      </c>
      <c r="G13" s="81"/>
      <c r="H13" s="93">
        <v>60</v>
      </c>
      <c r="I13" s="179">
        <f t="shared" si="1"/>
        <v>45812</v>
      </c>
      <c r="J13" s="194">
        <f t="shared" si="0"/>
        <v>45872</v>
      </c>
      <c r="K13" s="85"/>
      <c r="L13" s="85"/>
    </row>
    <row r="14" spans="1:12" ht="99" customHeight="1" x14ac:dyDescent="0.25">
      <c r="A14" s="35">
        <v>6</v>
      </c>
      <c r="B14" s="80" t="s">
        <v>229</v>
      </c>
      <c r="C14" s="80"/>
      <c r="D14" s="81" t="s">
        <v>369</v>
      </c>
      <c r="E14" s="81" t="s">
        <v>173</v>
      </c>
      <c r="F14" s="81" t="s">
        <v>223</v>
      </c>
      <c r="G14" s="81"/>
      <c r="H14" s="82">
        <v>30</v>
      </c>
      <c r="I14" s="83">
        <f t="shared" si="1"/>
        <v>45873</v>
      </c>
      <c r="J14" s="87">
        <f t="shared" si="0"/>
        <v>45903</v>
      </c>
      <c r="K14" s="85"/>
      <c r="L14" s="85"/>
    </row>
    <row r="15" spans="1:12" ht="80.25" customHeight="1" x14ac:dyDescent="0.25">
      <c r="A15" s="35">
        <v>7</v>
      </c>
      <c r="B15" s="80" t="s">
        <v>230</v>
      </c>
      <c r="C15" s="80"/>
      <c r="D15" s="81" t="s">
        <v>369</v>
      </c>
      <c r="E15" s="81" t="s">
        <v>173</v>
      </c>
      <c r="F15" s="81" t="s">
        <v>223</v>
      </c>
      <c r="G15" s="81" t="s">
        <v>370</v>
      </c>
      <c r="H15" s="82">
        <v>30</v>
      </c>
      <c r="I15" s="83">
        <f t="shared" si="1"/>
        <v>45904</v>
      </c>
      <c r="J15" s="87">
        <f t="shared" si="0"/>
        <v>45934</v>
      </c>
      <c r="K15" s="85"/>
      <c r="L15" s="85"/>
    </row>
    <row r="16" spans="1:12" ht="66.75" customHeight="1" x14ac:dyDescent="0.25">
      <c r="A16" s="117">
        <v>8</v>
      </c>
      <c r="B16" s="118" t="s">
        <v>231</v>
      </c>
      <c r="C16" s="118"/>
      <c r="D16" s="131" t="s">
        <v>369</v>
      </c>
      <c r="E16" s="131" t="s">
        <v>173</v>
      </c>
      <c r="F16" s="131" t="s">
        <v>223</v>
      </c>
      <c r="G16" s="131"/>
      <c r="H16" s="119">
        <v>1</v>
      </c>
      <c r="I16" s="132">
        <f t="shared" si="1"/>
        <v>45935</v>
      </c>
      <c r="J16" s="116">
        <f t="shared" si="0"/>
        <v>45936</v>
      </c>
      <c r="K16" s="114"/>
      <c r="L16" s="114"/>
    </row>
    <row r="17" spans="1:12" s="79" customFormat="1" ht="43.5" customHeight="1" x14ac:dyDescent="0.3">
      <c r="A17" s="133" t="s">
        <v>103</v>
      </c>
      <c r="B17" s="216" t="s">
        <v>371</v>
      </c>
      <c r="C17" s="134"/>
      <c r="D17" s="135" t="s">
        <v>370</v>
      </c>
      <c r="E17" s="136"/>
      <c r="F17" s="136"/>
      <c r="G17" s="136"/>
      <c r="H17" s="86">
        <f>30*6</f>
        <v>180</v>
      </c>
      <c r="I17" s="83">
        <f t="shared" si="1"/>
        <v>45937</v>
      </c>
      <c r="J17" s="87">
        <f t="shared" si="0"/>
        <v>46117</v>
      </c>
      <c r="K17" s="88"/>
      <c r="L17" s="88"/>
    </row>
    <row r="18" spans="1:12" x14ac:dyDescent="0.25">
      <c r="A18" s="91" t="s">
        <v>232</v>
      </c>
      <c r="B18" s="284" t="s">
        <v>247</v>
      </c>
      <c r="C18" s="285"/>
      <c r="D18" s="285"/>
      <c r="E18" s="285"/>
      <c r="F18" s="285"/>
      <c r="G18" s="286"/>
      <c r="H18" s="82"/>
      <c r="I18" s="83"/>
      <c r="J18" s="84"/>
      <c r="K18" s="85"/>
      <c r="L18" s="85"/>
    </row>
    <row r="19" spans="1:12" x14ac:dyDescent="0.25">
      <c r="A19" s="42" t="s">
        <v>91</v>
      </c>
      <c r="B19" s="284" t="s">
        <v>248</v>
      </c>
      <c r="C19" s="285"/>
      <c r="D19" s="285"/>
      <c r="E19" s="285"/>
      <c r="F19" s="285"/>
      <c r="G19" s="286"/>
      <c r="H19" s="92"/>
      <c r="I19" s="83"/>
      <c r="J19" s="84"/>
      <c r="K19" s="85"/>
      <c r="L19" s="85"/>
    </row>
    <row r="20" spans="1:12" x14ac:dyDescent="0.25">
      <c r="A20" s="42">
        <v>1</v>
      </c>
      <c r="B20" s="284" t="s">
        <v>249</v>
      </c>
      <c r="C20" s="285"/>
      <c r="D20" s="285"/>
      <c r="E20" s="285"/>
      <c r="F20" s="285"/>
      <c r="G20" s="286"/>
      <c r="H20" s="92"/>
      <c r="I20" s="83"/>
      <c r="J20" s="84"/>
      <c r="K20" s="85"/>
      <c r="L20" s="85"/>
    </row>
    <row r="21" spans="1:12" ht="300" x14ac:dyDescent="0.25">
      <c r="A21" s="35" t="s">
        <v>250</v>
      </c>
      <c r="B21" s="80" t="s">
        <v>251</v>
      </c>
      <c r="C21" s="80"/>
      <c r="D21" s="81" t="s">
        <v>369</v>
      </c>
      <c r="E21" s="81" t="s">
        <v>369</v>
      </c>
      <c r="F21" s="81" t="s">
        <v>97</v>
      </c>
      <c r="G21" s="137" t="s">
        <v>370</v>
      </c>
      <c r="H21" s="93">
        <v>10</v>
      </c>
      <c r="I21" s="83">
        <f>+J17+1</f>
        <v>46118</v>
      </c>
      <c r="J21" s="84">
        <f t="shared" si="0"/>
        <v>46128</v>
      </c>
      <c r="K21" s="90" t="s">
        <v>252</v>
      </c>
      <c r="L21" s="94" t="s">
        <v>253</v>
      </c>
    </row>
    <row r="22" spans="1:12" ht="150" x14ac:dyDescent="0.25">
      <c r="A22" s="35" t="s">
        <v>254</v>
      </c>
      <c r="B22" s="80" t="s">
        <v>255</v>
      </c>
      <c r="C22" s="80"/>
      <c r="D22" s="81" t="s">
        <v>369</v>
      </c>
      <c r="E22" s="100"/>
      <c r="F22" s="98" t="s">
        <v>256</v>
      </c>
      <c r="G22" s="100"/>
      <c r="H22" s="138">
        <v>10</v>
      </c>
      <c r="I22" s="95">
        <f>+J21+1</f>
        <v>46129</v>
      </c>
      <c r="J22" s="95">
        <f t="shared" si="0"/>
        <v>46139</v>
      </c>
      <c r="K22" s="96" t="s">
        <v>257</v>
      </c>
      <c r="L22" s="183" t="s">
        <v>258</v>
      </c>
    </row>
    <row r="23" spans="1:12" ht="60" x14ac:dyDescent="0.25">
      <c r="A23" s="35" t="s">
        <v>259</v>
      </c>
      <c r="B23" s="80" t="s">
        <v>260</v>
      </c>
      <c r="C23" s="80"/>
      <c r="D23" s="81" t="s">
        <v>369</v>
      </c>
      <c r="E23" s="100"/>
      <c r="F23" s="81"/>
      <c r="G23" s="100"/>
      <c r="H23" s="138">
        <v>10</v>
      </c>
      <c r="I23" s="95">
        <f t="shared" ref="I23:I24" si="2">+J22+1</f>
        <v>46140</v>
      </c>
      <c r="J23" s="95">
        <f t="shared" si="0"/>
        <v>46150</v>
      </c>
      <c r="K23" s="96"/>
      <c r="L23" s="96"/>
    </row>
    <row r="24" spans="1:12" ht="99" x14ac:dyDescent="0.25">
      <c r="A24" s="35" t="s">
        <v>261</v>
      </c>
      <c r="B24" s="80" t="s">
        <v>262</v>
      </c>
      <c r="C24" s="80"/>
      <c r="D24" s="81" t="s">
        <v>369</v>
      </c>
      <c r="E24" s="100" t="s">
        <v>263</v>
      </c>
      <c r="F24" s="100" t="s">
        <v>264</v>
      </c>
      <c r="G24" s="137" t="s">
        <v>370</v>
      </c>
      <c r="H24" s="138">
        <v>10</v>
      </c>
      <c r="I24" s="95">
        <f t="shared" si="2"/>
        <v>46151</v>
      </c>
      <c r="J24" s="95">
        <f t="shared" si="0"/>
        <v>46161</v>
      </c>
      <c r="K24" s="183" t="s">
        <v>443</v>
      </c>
      <c r="L24" s="183" t="s">
        <v>266</v>
      </c>
    </row>
    <row r="25" spans="1:12" x14ac:dyDescent="0.25">
      <c r="A25" s="42">
        <v>2</v>
      </c>
      <c r="B25" s="284" t="s">
        <v>267</v>
      </c>
      <c r="C25" s="285"/>
      <c r="D25" s="285"/>
      <c r="E25" s="285"/>
      <c r="F25" s="285"/>
      <c r="G25" s="286"/>
      <c r="H25" s="92"/>
      <c r="I25" s="83"/>
      <c r="J25" s="84"/>
      <c r="K25" s="85"/>
      <c r="L25" s="85"/>
    </row>
    <row r="26" spans="1:12" ht="187.5" x14ac:dyDescent="0.25">
      <c r="A26" s="35" t="s">
        <v>117</v>
      </c>
      <c r="B26" s="80" t="s">
        <v>268</v>
      </c>
      <c r="C26" s="80"/>
      <c r="D26" s="81" t="s">
        <v>369</v>
      </c>
      <c r="E26" s="100"/>
      <c r="F26" s="81" t="s">
        <v>269</v>
      </c>
      <c r="G26" s="99"/>
      <c r="H26" s="93">
        <v>20</v>
      </c>
      <c r="I26" s="83">
        <f>+J24+1</f>
        <v>46162</v>
      </c>
      <c r="J26" s="84">
        <f t="shared" si="0"/>
        <v>46182</v>
      </c>
      <c r="K26" s="85" t="s">
        <v>270</v>
      </c>
      <c r="L26" s="85" t="s">
        <v>271</v>
      </c>
    </row>
    <row r="27" spans="1:12" ht="189" customHeight="1" x14ac:dyDescent="0.25">
      <c r="A27" s="35" t="s">
        <v>121</v>
      </c>
      <c r="B27" s="80" t="s">
        <v>272</v>
      </c>
      <c r="C27" s="80"/>
      <c r="D27" s="81" t="s">
        <v>369</v>
      </c>
      <c r="E27" s="100" t="s">
        <v>273</v>
      </c>
      <c r="F27" s="100" t="s">
        <v>274</v>
      </c>
      <c r="G27" s="137" t="s">
        <v>370</v>
      </c>
      <c r="H27" s="93">
        <v>10</v>
      </c>
      <c r="I27" s="83">
        <f>+J26+1</f>
        <v>46183</v>
      </c>
      <c r="J27" s="84">
        <f t="shared" si="0"/>
        <v>46193</v>
      </c>
      <c r="K27" s="85" t="s">
        <v>275</v>
      </c>
      <c r="L27" s="85"/>
    </row>
    <row r="28" spans="1:12" ht="168" customHeight="1" x14ac:dyDescent="0.25">
      <c r="A28" s="35" t="s">
        <v>125</v>
      </c>
      <c r="B28" s="80" t="s">
        <v>276</v>
      </c>
      <c r="C28" s="80"/>
      <c r="D28" s="137" t="s">
        <v>370</v>
      </c>
      <c r="E28" s="100"/>
      <c r="F28" s="100"/>
      <c r="G28" s="99"/>
      <c r="H28" s="82">
        <v>10</v>
      </c>
      <c r="I28" s="83">
        <f t="shared" ref="I28:I32" si="3">+J27+1</f>
        <v>46194</v>
      </c>
      <c r="J28" s="84">
        <f t="shared" si="0"/>
        <v>46204</v>
      </c>
      <c r="K28" s="85" t="s">
        <v>275</v>
      </c>
      <c r="L28" s="85"/>
    </row>
    <row r="29" spans="1:12" ht="168" customHeight="1" x14ac:dyDescent="0.25">
      <c r="A29" s="35" t="s">
        <v>277</v>
      </c>
      <c r="B29" s="80" t="s">
        <v>278</v>
      </c>
      <c r="C29" s="80"/>
      <c r="D29" s="81" t="s">
        <v>369</v>
      </c>
      <c r="E29" s="100" t="s">
        <v>279</v>
      </c>
      <c r="F29" s="100"/>
      <c r="G29" s="100"/>
      <c r="H29" s="82">
        <v>10</v>
      </c>
      <c r="I29" s="83">
        <f t="shared" si="3"/>
        <v>46205</v>
      </c>
      <c r="J29" s="84">
        <f t="shared" si="0"/>
        <v>46215</v>
      </c>
      <c r="K29" s="85" t="s">
        <v>280</v>
      </c>
      <c r="L29" s="85"/>
    </row>
    <row r="30" spans="1:12" ht="213" customHeight="1" x14ac:dyDescent="0.25">
      <c r="A30" s="35" t="s">
        <v>281</v>
      </c>
      <c r="B30" s="80" t="s">
        <v>282</v>
      </c>
      <c r="C30" s="80"/>
      <c r="D30" s="81" t="s">
        <v>369</v>
      </c>
      <c r="E30" s="100" t="s">
        <v>279</v>
      </c>
      <c r="F30" s="100"/>
      <c r="G30" s="100"/>
      <c r="H30" s="82">
        <v>3</v>
      </c>
      <c r="I30" s="83">
        <f t="shared" si="3"/>
        <v>46216</v>
      </c>
      <c r="J30" s="84">
        <f t="shared" si="0"/>
        <v>46219</v>
      </c>
      <c r="K30" s="85" t="s">
        <v>283</v>
      </c>
      <c r="L30" s="85"/>
    </row>
    <row r="31" spans="1:12" ht="349.5" customHeight="1" x14ac:dyDescent="0.25">
      <c r="A31" s="35" t="s">
        <v>284</v>
      </c>
      <c r="B31" s="80" t="s">
        <v>285</v>
      </c>
      <c r="C31" s="80"/>
      <c r="D31" s="100" t="s">
        <v>279</v>
      </c>
      <c r="E31" s="100"/>
      <c r="F31" s="100"/>
      <c r="G31" s="100"/>
      <c r="H31" s="82">
        <v>5</v>
      </c>
      <c r="I31" s="83">
        <f t="shared" si="3"/>
        <v>46220</v>
      </c>
      <c r="J31" s="84">
        <f t="shared" si="0"/>
        <v>46225</v>
      </c>
      <c r="K31" s="90" t="s">
        <v>286</v>
      </c>
      <c r="L31" s="96" t="s">
        <v>287</v>
      </c>
    </row>
    <row r="32" spans="1:12" ht="333" customHeight="1" x14ac:dyDescent="0.25">
      <c r="A32" s="35" t="s">
        <v>288</v>
      </c>
      <c r="B32" s="80" t="s">
        <v>289</v>
      </c>
      <c r="C32" s="80"/>
      <c r="D32" s="100" t="s">
        <v>279</v>
      </c>
      <c r="E32" s="100"/>
      <c r="F32" s="100"/>
      <c r="G32" s="100"/>
      <c r="H32" s="82">
        <v>30</v>
      </c>
      <c r="I32" s="83">
        <f t="shared" si="3"/>
        <v>46226</v>
      </c>
      <c r="J32" s="84">
        <f t="shared" si="0"/>
        <v>46256</v>
      </c>
      <c r="K32" s="96" t="s">
        <v>441</v>
      </c>
      <c r="L32" s="90" t="s">
        <v>291</v>
      </c>
    </row>
    <row r="33" spans="1:12" ht="204" customHeight="1" x14ac:dyDescent="0.25">
      <c r="A33" s="35" t="s">
        <v>129</v>
      </c>
      <c r="B33" s="80" t="s">
        <v>292</v>
      </c>
      <c r="C33" s="80"/>
      <c r="D33" s="100" t="s">
        <v>293</v>
      </c>
      <c r="E33" s="100" t="s">
        <v>279</v>
      </c>
      <c r="F33" s="100"/>
      <c r="G33" s="100"/>
      <c r="H33" s="82"/>
      <c r="I33" s="83"/>
      <c r="J33" s="84"/>
      <c r="K33" s="85" t="s">
        <v>294</v>
      </c>
      <c r="L33" s="85"/>
    </row>
    <row r="34" spans="1:12" ht="409.5" customHeight="1" x14ac:dyDescent="0.25">
      <c r="A34" s="35" t="s">
        <v>129</v>
      </c>
      <c r="B34" s="80" t="s">
        <v>295</v>
      </c>
      <c r="C34" s="80"/>
      <c r="D34" s="100" t="s">
        <v>279</v>
      </c>
      <c r="E34" s="100"/>
      <c r="F34" s="100"/>
      <c r="G34" s="100"/>
      <c r="H34" s="82"/>
      <c r="I34" s="83"/>
      <c r="J34" s="84"/>
      <c r="K34" s="97" t="s">
        <v>296</v>
      </c>
      <c r="L34" s="183" t="s">
        <v>297</v>
      </c>
    </row>
    <row r="35" spans="1:12" ht="282" customHeight="1" x14ac:dyDescent="0.25">
      <c r="A35" s="35" t="s">
        <v>129</v>
      </c>
      <c r="B35" s="80" t="s">
        <v>298</v>
      </c>
      <c r="C35" s="80"/>
      <c r="D35" s="100" t="s">
        <v>293</v>
      </c>
      <c r="E35" s="100" t="s">
        <v>279</v>
      </c>
      <c r="F35" s="100" t="s">
        <v>299</v>
      </c>
      <c r="G35" s="100"/>
      <c r="H35" s="82"/>
      <c r="I35" s="83"/>
      <c r="J35" s="84"/>
      <c r="K35" s="85" t="s">
        <v>300</v>
      </c>
      <c r="L35" s="90"/>
    </row>
    <row r="36" spans="1:12" ht="409.6" customHeight="1" x14ac:dyDescent="0.25">
      <c r="A36" s="35" t="s">
        <v>301</v>
      </c>
      <c r="B36" s="85" t="s">
        <v>302</v>
      </c>
      <c r="C36" s="80"/>
      <c r="D36" s="100" t="s">
        <v>279</v>
      </c>
      <c r="E36" s="100" t="s">
        <v>293</v>
      </c>
      <c r="F36" s="81" t="s">
        <v>502</v>
      </c>
      <c r="G36" s="100"/>
      <c r="H36" s="82">
        <v>1</v>
      </c>
      <c r="I36" s="83">
        <f>+J32+1</f>
        <v>46257</v>
      </c>
      <c r="J36" s="84">
        <f>IFERROR(DATE(YEAR(I36),MONTH(I36),DAY(I36))+H36,"0")</f>
        <v>46258</v>
      </c>
      <c r="K36" s="85" t="s">
        <v>303</v>
      </c>
      <c r="L36" s="85"/>
    </row>
    <row r="37" spans="1:12" ht="27.75" customHeight="1" x14ac:dyDescent="0.25">
      <c r="A37" s="42">
        <v>3</v>
      </c>
      <c r="B37" s="284" t="s">
        <v>304</v>
      </c>
      <c r="C37" s="285"/>
      <c r="D37" s="285"/>
      <c r="E37" s="285"/>
      <c r="F37" s="286"/>
      <c r="G37" s="81"/>
      <c r="H37" s="92"/>
      <c r="I37" s="83"/>
      <c r="J37" s="84"/>
      <c r="K37" s="85"/>
      <c r="L37" s="85"/>
    </row>
    <row r="38" spans="1:12" ht="249.75" customHeight="1" x14ac:dyDescent="0.25">
      <c r="A38" s="35" t="s">
        <v>305</v>
      </c>
      <c r="B38" s="80" t="s">
        <v>306</v>
      </c>
      <c r="C38" s="80"/>
      <c r="D38" s="99" t="s">
        <v>370</v>
      </c>
      <c r="E38" s="100"/>
      <c r="F38" s="100"/>
      <c r="G38" s="100"/>
      <c r="H38" s="100">
        <v>5</v>
      </c>
      <c r="I38" s="95">
        <f>+J36+1</f>
        <v>46259</v>
      </c>
      <c r="J38" s="95">
        <f t="shared" ref="J38:J44" si="4">IFERROR(DATE(YEAR(I38),MONTH(I38),DAY(I38))+H38,"0")</f>
        <v>46264</v>
      </c>
      <c r="K38" s="101" t="s">
        <v>307</v>
      </c>
      <c r="L38" s="85"/>
    </row>
    <row r="39" spans="1:12" ht="168.75" x14ac:dyDescent="0.25">
      <c r="A39" s="35" t="s">
        <v>308</v>
      </c>
      <c r="B39" s="80" t="s">
        <v>309</v>
      </c>
      <c r="C39" s="80"/>
      <c r="D39" s="99" t="s">
        <v>310</v>
      </c>
      <c r="E39" s="100" t="s">
        <v>311</v>
      </c>
      <c r="F39" s="100"/>
      <c r="G39" s="100"/>
      <c r="H39" s="100">
        <v>5</v>
      </c>
      <c r="I39" s="95">
        <f>+J38+1</f>
        <v>46265</v>
      </c>
      <c r="J39" s="95">
        <f t="shared" si="4"/>
        <v>46270</v>
      </c>
      <c r="K39" s="102" t="s">
        <v>312</v>
      </c>
      <c r="L39" s="85"/>
    </row>
    <row r="40" spans="1:12" ht="93.75" x14ac:dyDescent="0.25">
      <c r="A40" s="35" t="s">
        <v>313</v>
      </c>
      <c r="B40" s="80" t="s">
        <v>314</v>
      </c>
      <c r="C40" s="80"/>
      <c r="D40" s="100" t="s">
        <v>311</v>
      </c>
      <c r="E40" s="100"/>
      <c r="F40" s="100"/>
      <c r="G40" s="100"/>
      <c r="H40" s="100">
        <v>90</v>
      </c>
      <c r="I40" s="95">
        <f t="shared" ref="I40:I43" si="5">+J39+1</f>
        <v>46271</v>
      </c>
      <c r="J40" s="95">
        <f t="shared" si="4"/>
        <v>46361</v>
      </c>
      <c r="K40" s="102" t="s">
        <v>315</v>
      </c>
      <c r="L40" s="85" t="s">
        <v>316</v>
      </c>
    </row>
    <row r="41" spans="1:12" ht="112.5" x14ac:dyDescent="0.25">
      <c r="A41" s="35" t="s">
        <v>317</v>
      </c>
      <c r="B41" s="80" t="s">
        <v>318</v>
      </c>
      <c r="C41" s="80"/>
      <c r="D41" s="100" t="s">
        <v>310</v>
      </c>
      <c r="E41" s="99" t="s">
        <v>370</v>
      </c>
      <c r="F41" s="100"/>
      <c r="G41" s="100"/>
      <c r="H41" s="100">
        <v>5</v>
      </c>
      <c r="I41" s="95">
        <f t="shared" si="5"/>
        <v>46362</v>
      </c>
      <c r="J41" s="95">
        <f t="shared" si="4"/>
        <v>46367</v>
      </c>
      <c r="K41" s="102" t="s">
        <v>319</v>
      </c>
      <c r="L41" s="85"/>
    </row>
    <row r="42" spans="1:12" ht="315" x14ac:dyDescent="0.25">
      <c r="A42" s="35" t="s">
        <v>320</v>
      </c>
      <c r="B42" s="80" t="s">
        <v>321</v>
      </c>
      <c r="C42" s="80"/>
      <c r="D42" s="81" t="s">
        <v>369</v>
      </c>
      <c r="E42" s="100"/>
      <c r="F42" s="100"/>
      <c r="G42" s="99" t="s">
        <v>370</v>
      </c>
      <c r="H42" s="100">
        <v>30</v>
      </c>
      <c r="I42" s="95">
        <f t="shared" si="5"/>
        <v>46368</v>
      </c>
      <c r="J42" s="95">
        <f t="shared" si="4"/>
        <v>46398</v>
      </c>
      <c r="K42" s="96" t="s">
        <v>442</v>
      </c>
      <c r="L42" s="85" t="s">
        <v>323</v>
      </c>
    </row>
    <row r="43" spans="1:12" ht="150" x14ac:dyDescent="0.25">
      <c r="A43" s="35" t="s">
        <v>324</v>
      </c>
      <c r="B43" s="80" t="s">
        <v>325</v>
      </c>
      <c r="C43" s="80"/>
      <c r="D43" s="99" t="s">
        <v>370</v>
      </c>
      <c r="E43" s="100"/>
      <c r="F43" s="100"/>
      <c r="G43" s="100"/>
      <c r="H43" s="100">
        <v>10</v>
      </c>
      <c r="I43" s="95">
        <f t="shared" si="5"/>
        <v>46399</v>
      </c>
      <c r="J43" s="95">
        <f t="shared" si="4"/>
        <v>46409</v>
      </c>
      <c r="K43" s="90" t="s">
        <v>326</v>
      </c>
      <c r="L43" s="85" t="s">
        <v>327</v>
      </c>
    </row>
    <row r="44" spans="1:12" ht="243.75" x14ac:dyDescent="0.25">
      <c r="A44" s="42" t="s">
        <v>103</v>
      </c>
      <c r="B44" s="103" t="s">
        <v>328</v>
      </c>
      <c r="C44" s="103"/>
      <c r="D44" s="100" t="s">
        <v>173</v>
      </c>
      <c r="E44" s="100" t="s">
        <v>223</v>
      </c>
      <c r="F44" s="100" t="s">
        <v>329</v>
      </c>
      <c r="G44" s="100"/>
      <c r="H44" s="104">
        <f>4*30</f>
        <v>120</v>
      </c>
      <c r="I44" s="95">
        <f>+J43+1</f>
        <v>46410</v>
      </c>
      <c r="J44" s="87">
        <f t="shared" si="4"/>
        <v>46530</v>
      </c>
      <c r="K44" s="90"/>
      <c r="L44" s="90" t="s">
        <v>330</v>
      </c>
    </row>
    <row r="45" spans="1:12" x14ac:dyDescent="0.25">
      <c r="A45" s="42" t="s">
        <v>112</v>
      </c>
      <c r="B45" s="284" t="s">
        <v>331</v>
      </c>
      <c r="C45" s="285"/>
      <c r="D45" s="285"/>
      <c r="E45" s="285"/>
      <c r="F45" s="285"/>
      <c r="G45" s="286"/>
      <c r="H45" s="82"/>
      <c r="I45" s="105"/>
      <c r="J45" s="87"/>
      <c r="K45" s="85"/>
      <c r="L45" s="85"/>
    </row>
    <row r="46" spans="1:12" x14ac:dyDescent="0.25">
      <c r="A46" s="42">
        <v>1</v>
      </c>
      <c r="B46" s="284" t="s">
        <v>332</v>
      </c>
      <c r="C46" s="285"/>
      <c r="D46" s="285"/>
      <c r="E46" s="285"/>
      <c r="F46" s="285"/>
      <c r="G46" s="286"/>
      <c r="H46" s="82"/>
      <c r="I46" s="105"/>
      <c r="J46" s="87"/>
      <c r="K46" s="85"/>
      <c r="L46" s="85"/>
    </row>
    <row r="47" spans="1:12" ht="56.25" x14ac:dyDescent="0.25">
      <c r="A47" s="37" t="s">
        <v>250</v>
      </c>
      <c r="B47" s="106" t="s">
        <v>333</v>
      </c>
      <c r="C47" s="106"/>
      <c r="D47" s="107" t="s">
        <v>173</v>
      </c>
      <c r="E47" s="107" t="s">
        <v>223</v>
      </c>
      <c r="F47" s="99" t="s">
        <v>370</v>
      </c>
      <c r="G47" s="107"/>
      <c r="H47" s="108">
        <f>3*30</f>
        <v>90</v>
      </c>
      <c r="I47" s="109">
        <f>+J44+1</f>
        <v>46531</v>
      </c>
      <c r="J47" s="87">
        <f t="shared" ref="J47:J53" si="6">IFERROR(DATE(YEAR(I47),MONTH(I47),DAY(I47))+H47,"0")</f>
        <v>46621</v>
      </c>
      <c r="K47" s="85"/>
      <c r="L47" s="85"/>
    </row>
    <row r="48" spans="1:12" ht="82.5" customHeight="1" x14ac:dyDescent="0.25">
      <c r="A48" s="35" t="s">
        <v>254</v>
      </c>
      <c r="B48" s="110" t="s">
        <v>334</v>
      </c>
      <c r="C48" s="110"/>
      <c r="D48" s="81" t="s">
        <v>173</v>
      </c>
      <c r="E48" s="81" t="s">
        <v>223</v>
      </c>
      <c r="F48" s="81" t="s">
        <v>372</v>
      </c>
      <c r="G48" s="81"/>
      <c r="H48" s="100">
        <v>20</v>
      </c>
      <c r="I48" s="87">
        <f>+J47+1</f>
        <v>46622</v>
      </c>
      <c r="J48" s="87">
        <f t="shared" si="6"/>
        <v>46642</v>
      </c>
      <c r="K48" s="85"/>
      <c r="L48" s="85"/>
    </row>
    <row r="49" spans="1:12" ht="69.75" customHeight="1" x14ac:dyDescent="0.25">
      <c r="A49" s="35" t="s">
        <v>259</v>
      </c>
      <c r="B49" s="110" t="s">
        <v>335</v>
      </c>
      <c r="C49" s="110"/>
      <c r="D49" s="81" t="s">
        <v>173</v>
      </c>
      <c r="E49" s="81" t="s">
        <v>224</v>
      </c>
      <c r="F49" s="81" t="s">
        <v>223</v>
      </c>
      <c r="G49" s="81"/>
      <c r="H49" s="100">
        <v>15</v>
      </c>
      <c r="I49" s="87">
        <f t="shared" ref="I49:I53" si="7">+J48+1</f>
        <v>46643</v>
      </c>
      <c r="J49" s="87">
        <f t="shared" si="6"/>
        <v>46658</v>
      </c>
      <c r="K49" s="85"/>
      <c r="L49" s="85"/>
    </row>
    <row r="50" spans="1:12" ht="69.75" customHeight="1" x14ac:dyDescent="0.25">
      <c r="A50" s="35" t="s">
        <v>261</v>
      </c>
      <c r="B50" s="110" t="s">
        <v>336</v>
      </c>
      <c r="C50" s="110"/>
      <c r="D50" s="81" t="s">
        <v>173</v>
      </c>
      <c r="E50" s="81" t="s">
        <v>223</v>
      </c>
      <c r="F50" s="81" t="s">
        <v>223</v>
      </c>
      <c r="G50" s="81" t="s">
        <v>173</v>
      </c>
      <c r="H50" s="100">
        <v>7</v>
      </c>
      <c r="I50" s="87">
        <f t="shared" si="7"/>
        <v>46659</v>
      </c>
      <c r="J50" s="87">
        <f t="shared" si="6"/>
        <v>46666</v>
      </c>
      <c r="K50" s="85"/>
      <c r="L50" s="85"/>
    </row>
    <row r="51" spans="1:12" ht="69.75" customHeight="1" x14ac:dyDescent="0.25">
      <c r="A51" s="35" t="s">
        <v>337</v>
      </c>
      <c r="B51" s="110" t="s">
        <v>338</v>
      </c>
      <c r="C51" s="110"/>
      <c r="D51" s="81" t="s">
        <v>173</v>
      </c>
      <c r="E51" s="81" t="s">
        <v>223</v>
      </c>
      <c r="F51" s="81" t="s">
        <v>224</v>
      </c>
      <c r="G51" s="81" t="s">
        <v>173</v>
      </c>
      <c r="H51" s="100">
        <v>30</v>
      </c>
      <c r="I51" s="87">
        <f t="shared" si="7"/>
        <v>46667</v>
      </c>
      <c r="J51" s="87">
        <f t="shared" si="6"/>
        <v>46697</v>
      </c>
      <c r="K51" s="85"/>
      <c r="L51" s="85"/>
    </row>
    <row r="52" spans="1:12" ht="69.75" customHeight="1" x14ac:dyDescent="0.25">
      <c r="A52" s="35" t="s">
        <v>339</v>
      </c>
      <c r="B52" s="110" t="s">
        <v>340</v>
      </c>
      <c r="C52" s="110"/>
      <c r="D52" s="81" t="s">
        <v>173</v>
      </c>
      <c r="E52" s="81" t="s">
        <v>223</v>
      </c>
      <c r="F52" s="81" t="s">
        <v>224</v>
      </c>
      <c r="G52" s="81" t="s">
        <v>173</v>
      </c>
      <c r="H52" s="100">
        <v>20</v>
      </c>
      <c r="I52" s="87">
        <f t="shared" si="7"/>
        <v>46698</v>
      </c>
      <c r="J52" s="87">
        <f t="shared" si="6"/>
        <v>46718</v>
      </c>
      <c r="K52" s="85"/>
      <c r="L52" s="85"/>
    </row>
    <row r="53" spans="1:12" x14ac:dyDescent="0.25">
      <c r="A53" s="42" t="s">
        <v>341</v>
      </c>
      <c r="B53" s="284" t="s">
        <v>342</v>
      </c>
      <c r="C53" s="285"/>
      <c r="D53" s="285"/>
      <c r="E53" s="285"/>
      <c r="F53" s="285"/>
      <c r="G53" s="286"/>
      <c r="H53" s="92">
        <v>30</v>
      </c>
      <c r="I53" s="87">
        <f t="shared" si="7"/>
        <v>46719</v>
      </c>
      <c r="J53" s="87">
        <f t="shared" si="6"/>
        <v>46749</v>
      </c>
      <c r="K53" s="85"/>
      <c r="L53" s="85"/>
    </row>
    <row r="54" spans="1:12" ht="33" x14ac:dyDescent="0.25">
      <c r="A54" s="35">
        <v>1</v>
      </c>
      <c r="B54" s="80" t="s">
        <v>343</v>
      </c>
      <c r="C54" s="80"/>
      <c r="D54" s="100" t="s">
        <v>173</v>
      </c>
      <c r="E54" s="100" t="s">
        <v>223</v>
      </c>
      <c r="F54" s="100" t="s">
        <v>344</v>
      </c>
      <c r="G54" s="100"/>
      <c r="H54" s="82"/>
      <c r="I54" s="105"/>
      <c r="J54" s="87"/>
      <c r="K54" s="85"/>
      <c r="L54" s="85"/>
    </row>
    <row r="55" spans="1:12" ht="66" x14ac:dyDescent="0.25">
      <c r="A55" s="35">
        <v>2</v>
      </c>
      <c r="B55" s="80" t="s">
        <v>345</v>
      </c>
      <c r="C55" s="80"/>
      <c r="D55" s="100" t="s">
        <v>173</v>
      </c>
      <c r="E55" s="100" t="s">
        <v>223</v>
      </c>
      <c r="F55" s="111" t="s">
        <v>355</v>
      </c>
      <c r="G55" s="100"/>
      <c r="H55" s="82"/>
      <c r="I55" s="105"/>
      <c r="J55" s="87"/>
      <c r="K55" s="85"/>
      <c r="L55" s="85"/>
    </row>
    <row r="56" spans="1:12" ht="115.5" x14ac:dyDescent="0.25">
      <c r="A56" s="35">
        <v>3</v>
      </c>
      <c r="B56" s="80" t="s">
        <v>347</v>
      </c>
      <c r="C56" s="80"/>
      <c r="D56" s="100" t="s">
        <v>173</v>
      </c>
      <c r="E56" s="100" t="s">
        <v>223</v>
      </c>
      <c r="F56" s="100" t="s">
        <v>373</v>
      </c>
      <c r="G56" s="100"/>
      <c r="H56" s="82"/>
      <c r="I56" s="105"/>
      <c r="J56" s="87"/>
      <c r="K56" s="85"/>
      <c r="L56" s="85"/>
    </row>
    <row r="57" spans="1:12" ht="115.5" x14ac:dyDescent="0.25">
      <c r="A57" s="35">
        <v>4</v>
      </c>
      <c r="B57" s="80" t="s">
        <v>348</v>
      </c>
      <c r="C57" s="80"/>
      <c r="D57" s="100" t="s">
        <v>173</v>
      </c>
      <c r="E57" s="100" t="s">
        <v>223</v>
      </c>
      <c r="F57" s="100" t="s">
        <v>373</v>
      </c>
      <c r="G57" s="100"/>
      <c r="H57" s="82"/>
      <c r="I57" s="105"/>
      <c r="J57" s="87"/>
      <c r="K57" s="85"/>
      <c r="L57" s="85"/>
    </row>
    <row r="58" spans="1:12" x14ac:dyDescent="0.25">
      <c r="A58" s="112" t="s">
        <v>349</v>
      </c>
      <c r="B58" s="284" t="s">
        <v>350</v>
      </c>
      <c r="C58" s="285"/>
      <c r="D58" s="285"/>
      <c r="E58" s="285"/>
      <c r="F58" s="285"/>
      <c r="G58" s="286"/>
      <c r="H58" s="113">
        <f>6*30</f>
        <v>180</v>
      </c>
      <c r="I58" s="87">
        <f>+J53+1</f>
        <v>46750</v>
      </c>
      <c r="J58" s="87">
        <f t="shared" ref="J58:J59" si="8">IFERROR(DATE(YEAR(I58),MONTH(I58),DAY(I58))+H58,"0")</f>
        <v>46930</v>
      </c>
      <c r="K58" s="114"/>
      <c r="L58" s="114"/>
    </row>
    <row r="59" spans="1:12" x14ac:dyDescent="0.25">
      <c r="A59" s="112" t="s">
        <v>351</v>
      </c>
      <c r="B59" s="284" t="s">
        <v>352</v>
      </c>
      <c r="C59" s="285"/>
      <c r="D59" s="285"/>
      <c r="E59" s="285"/>
      <c r="F59" s="285"/>
      <c r="G59" s="286"/>
      <c r="H59" s="115">
        <v>30</v>
      </c>
      <c r="I59" s="116">
        <f>+J58+1</f>
        <v>46931</v>
      </c>
      <c r="J59" s="87">
        <f t="shared" si="8"/>
        <v>46961</v>
      </c>
      <c r="K59" s="114"/>
      <c r="L59" s="114"/>
    </row>
    <row r="60" spans="1:12" ht="56.25" x14ac:dyDescent="0.25">
      <c r="A60" s="117">
        <v>1</v>
      </c>
      <c r="B60" s="118" t="s">
        <v>353</v>
      </c>
      <c r="C60" s="118"/>
      <c r="D60" s="100" t="s">
        <v>173</v>
      </c>
      <c r="E60" s="111" t="s">
        <v>224</v>
      </c>
      <c r="F60" s="111" t="s">
        <v>370</v>
      </c>
      <c r="G60" s="111"/>
      <c r="H60" s="119"/>
      <c r="I60" s="120"/>
      <c r="J60" s="87"/>
      <c r="K60" s="114"/>
      <c r="L60" s="114"/>
    </row>
    <row r="61" spans="1:12" ht="66" x14ac:dyDescent="0.25">
      <c r="A61" s="117">
        <v>2</v>
      </c>
      <c r="B61" s="118" t="s">
        <v>354</v>
      </c>
      <c r="C61" s="118"/>
      <c r="D61" s="100" t="s">
        <v>173</v>
      </c>
      <c r="E61" s="111" t="s">
        <v>355</v>
      </c>
      <c r="F61" s="111" t="s">
        <v>374</v>
      </c>
      <c r="G61" s="111"/>
      <c r="H61" s="119"/>
      <c r="I61" s="120"/>
      <c r="J61" s="87"/>
      <c r="K61" s="114"/>
      <c r="L61" s="114"/>
    </row>
    <row r="62" spans="1:12" ht="66" x14ac:dyDescent="0.25">
      <c r="A62" s="117">
        <v>3</v>
      </c>
      <c r="B62" s="118" t="s">
        <v>356</v>
      </c>
      <c r="C62" s="118"/>
      <c r="D62" s="100" t="s">
        <v>173</v>
      </c>
      <c r="E62" s="111" t="s">
        <v>355</v>
      </c>
      <c r="F62" s="111" t="s">
        <v>374</v>
      </c>
      <c r="G62" s="111"/>
      <c r="H62" s="119"/>
      <c r="I62" s="120"/>
      <c r="J62" s="87"/>
      <c r="K62" s="114"/>
      <c r="L62" s="114"/>
    </row>
    <row r="63" spans="1:12" ht="49.5" x14ac:dyDescent="0.25">
      <c r="A63" s="117">
        <v>4</v>
      </c>
      <c r="B63" s="118" t="s">
        <v>357</v>
      </c>
      <c r="C63" s="118"/>
      <c r="D63" s="100" t="s">
        <v>173</v>
      </c>
      <c r="E63" s="111" t="s">
        <v>358</v>
      </c>
      <c r="F63" s="111" t="s">
        <v>374</v>
      </c>
      <c r="G63" s="111"/>
      <c r="H63" s="119"/>
      <c r="I63" s="120"/>
      <c r="J63" s="87"/>
      <c r="K63" s="114"/>
      <c r="L63" s="114"/>
    </row>
    <row r="64" spans="1:12" ht="56.25" x14ac:dyDescent="0.25">
      <c r="A64" s="117">
        <v>5</v>
      </c>
      <c r="B64" s="118" t="s">
        <v>359</v>
      </c>
      <c r="C64" s="118"/>
      <c r="D64" s="100" t="s">
        <v>173</v>
      </c>
      <c r="E64" s="111" t="s">
        <v>360</v>
      </c>
      <c r="F64" s="111" t="s">
        <v>374</v>
      </c>
      <c r="G64" s="111"/>
      <c r="H64" s="119"/>
      <c r="I64" s="120"/>
      <c r="J64" s="87"/>
      <c r="K64" s="114"/>
      <c r="L64" s="114"/>
    </row>
    <row r="65" spans="1:12" ht="60" customHeight="1" x14ac:dyDescent="0.25">
      <c r="A65" s="117">
        <v>6</v>
      </c>
      <c r="B65" s="118" t="s">
        <v>361</v>
      </c>
      <c r="C65" s="118"/>
      <c r="D65" s="100" t="s">
        <v>173</v>
      </c>
      <c r="E65" s="111" t="s">
        <v>360</v>
      </c>
      <c r="F65" s="111" t="s">
        <v>374</v>
      </c>
      <c r="G65" s="111"/>
      <c r="H65" s="119"/>
      <c r="I65" s="120"/>
      <c r="J65" s="87"/>
      <c r="K65" s="114"/>
      <c r="L65" s="114"/>
    </row>
    <row r="66" spans="1:12" x14ac:dyDescent="0.25">
      <c r="A66" s="112" t="s">
        <v>362</v>
      </c>
      <c r="B66" s="296" t="s">
        <v>363</v>
      </c>
      <c r="C66" s="297"/>
      <c r="D66" s="297"/>
      <c r="E66" s="297"/>
      <c r="F66" s="297"/>
      <c r="G66" s="298"/>
      <c r="H66" s="115"/>
      <c r="I66" s="120"/>
      <c r="J66" s="87"/>
      <c r="K66" s="114"/>
      <c r="L66" s="114"/>
    </row>
    <row r="67" spans="1:12" ht="75" x14ac:dyDescent="0.25">
      <c r="A67" s="117">
        <v>1</v>
      </c>
      <c r="B67" s="118" t="s">
        <v>364</v>
      </c>
      <c r="C67" s="118"/>
      <c r="D67" s="100" t="s">
        <v>173</v>
      </c>
      <c r="E67" s="111" t="s">
        <v>375</v>
      </c>
      <c r="F67" s="111"/>
      <c r="G67" s="111"/>
      <c r="H67" s="119">
        <v>20</v>
      </c>
      <c r="I67" s="116">
        <f>+J59+1</f>
        <v>46962</v>
      </c>
      <c r="J67" s="87">
        <f t="shared" ref="J67:J69" si="9">IFERROR(DATE(YEAR(I67),MONTH(I67),DAY(I67))+H67,"0")</f>
        <v>46982</v>
      </c>
      <c r="K67" s="114"/>
      <c r="L67" s="114"/>
    </row>
    <row r="68" spans="1:12" ht="56.25" x14ac:dyDescent="0.25">
      <c r="A68" s="117">
        <f>+A67+1</f>
        <v>2</v>
      </c>
      <c r="B68" s="118" t="s">
        <v>365</v>
      </c>
      <c r="C68" s="118"/>
      <c r="D68" s="111" t="s">
        <v>366</v>
      </c>
      <c r="E68" s="111"/>
      <c r="F68" s="99"/>
      <c r="G68" s="99" t="s">
        <v>99</v>
      </c>
      <c r="H68" s="119">
        <v>15</v>
      </c>
      <c r="I68" s="116">
        <f>+J67+1</f>
        <v>46983</v>
      </c>
      <c r="J68" s="87">
        <f t="shared" si="9"/>
        <v>46998</v>
      </c>
      <c r="K68" s="114"/>
      <c r="L68" s="114"/>
    </row>
    <row r="69" spans="1:12" ht="37.5" x14ac:dyDescent="0.25">
      <c r="A69" s="64">
        <f>+A68+1</f>
        <v>3</v>
      </c>
      <c r="B69" s="121" t="s">
        <v>367</v>
      </c>
      <c r="C69" s="121"/>
      <c r="D69" s="122" t="s">
        <v>99</v>
      </c>
      <c r="E69" s="123"/>
      <c r="F69" s="122"/>
      <c r="G69" s="123"/>
      <c r="H69" s="124">
        <v>15</v>
      </c>
      <c r="I69" s="125">
        <f>+J68+1</f>
        <v>46999</v>
      </c>
      <c r="J69" s="125">
        <f t="shared" si="9"/>
        <v>47014</v>
      </c>
      <c r="K69" s="126"/>
      <c r="L69" s="126"/>
    </row>
  </sheetData>
  <mergeCells count="24">
    <mergeCell ref="A1:L1"/>
    <mergeCell ref="B20:G20"/>
    <mergeCell ref="A2:L3"/>
    <mergeCell ref="A4:L4"/>
    <mergeCell ref="A5:A6"/>
    <mergeCell ref="B5:B6"/>
    <mergeCell ref="C5:C6"/>
    <mergeCell ref="D5:F5"/>
    <mergeCell ref="G5:G6"/>
    <mergeCell ref="H5:J5"/>
    <mergeCell ref="K5:K6"/>
    <mergeCell ref="L5:L6"/>
    <mergeCell ref="B7:G7"/>
    <mergeCell ref="B8:G8"/>
    <mergeCell ref="B18:G18"/>
    <mergeCell ref="B19:G19"/>
    <mergeCell ref="B59:G59"/>
    <mergeCell ref="B66:G66"/>
    <mergeCell ref="B25:G25"/>
    <mergeCell ref="B37:F37"/>
    <mergeCell ref="B45:G45"/>
    <mergeCell ref="B46:G46"/>
    <mergeCell ref="B53:G53"/>
    <mergeCell ref="B58:G58"/>
  </mergeCells>
  <conditionalFormatting sqref="B5:B6">
    <cfRule type="duplicateValues" dxfId="40" priority="1"/>
  </conditionalFormatting>
  <conditionalFormatting sqref="B67:C1048576 B66 B60:C65 B58:B59 B54:C57 B53 B45:B46 B38:C44 B37 B25 B26:C36 B21:C24 B47:C52 B9:C16 B7:B8 B17:B20 C5">
    <cfRule type="duplicateValues" dxfId="39" priority="2"/>
  </conditionalFormatting>
  <printOptions horizontalCentered="1"/>
  <pageMargins left="0" right="0" top="0.11811023622047245" bottom="0.11811023622047245" header="0.11811023622047245" footer="0.11811023622047245"/>
  <pageSetup paperSize="9" scale="60" fitToHeight="0" orientation="landscape" r:id="rId1"/>
  <headerFooter differentFirst="1">
    <oddFooter>&amp;CQuy trình đấu giá quyền sử dụng đất đối với các dự án chưa có Quy hoạch chi tiết 1/500&amp;R&amp;P</oddFooter>
  </headerFooter>
  <rowBreaks count="8" manualBreakCount="8">
    <brk id="16" max="11" man="1"/>
    <brk id="26" max="11" man="1"/>
    <brk id="30" max="11" man="1"/>
    <brk id="33" max="11" man="1"/>
    <brk id="35" max="11" man="1"/>
    <brk id="38" max="11" man="1"/>
    <brk id="43" max="11" man="1"/>
    <brk id="55"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view="pageBreakPreview" zoomScale="55" zoomScaleNormal="85" zoomScaleSheetLayoutView="55" workbookViewId="0">
      <pane xSplit="2" ySplit="6" topLeftCell="C18" activePane="bottomRight" state="frozen"/>
      <selection activeCell="A3" sqref="A3:L3"/>
      <selection pane="topRight" activeCell="A3" sqref="A3:L3"/>
      <selection pane="bottomLeft" activeCell="A3" sqref="A3:L3"/>
      <selection pane="bottomRight" activeCell="L42" sqref="L42"/>
    </sheetView>
  </sheetViews>
  <sheetFormatPr defaultColWidth="9" defaultRowHeight="18.75" x14ac:dyDescent="0.3"/>
  <cols>
    <col min="1" max="1" width="5.42578125" style="127" customWidth="1"/>
    <col min="2" max="2" width="36.42578125" style="79" customWidth="1"/>
    <col min="3" max="3" width="11.28515625" style="70" customWidth="1"/>
    <col min="4" max="4" width="13.5703125" style="11" customWidth="1"/>
    <col min="5" max="5" width="12.5703125" style="11" customWidth="1"/>
    <col min="6" max="6" width="9.85546875" style="11" customWidth="1"/>
    <col min="7" max="7" width="10.42578125" style="11" customWidth="1"/>
    <col min="8" max="8" width="11.5703125" style="28" customWidth="1"/>
    <col min="9" max="9" width="14.5703125" style="128" bestFit="1" customWidth="1"/>
    <col min="10" max="10" width="13" style="129" bestFit="1" customWidth="1"/>
    <col min="11" max="11" width="60.85546875" style="130" customWidth="1"/>
    <col min="12" max="12" width="37.28515625" style="130" customWidth="1"/>
    <col min="13" max="16384" width="9" style="70"/>
  </cols>
  <sheetData>
    <row r="1" spans="1:12" s="27" customFormat="1" ht="19.5" customHeight="1" x14ac:dyDescent="0.3">
      <c r="A1" s="263" t="s">
        <v>478</v>
      </c>
      <c r="B1" s="263"/>
      <c r="C1" s="263"/>
      <c r="D1" s="263"/>
      <c r="E1" s="263"/>
      <c r="F1" s="263"/>
      <c r="G1" s="263"/>
      <c r="H1" s="263"/>
      <c r="I1" s="263"/>
      <c r="J1" s="263"/>
      <c r="K1" s="263"/>
      <c r="L1" s="263"/>
    </row>
    <row r="2" spans="1:12" ht="8.25" customHeight="1" x14ac:dyDescent="0.25">
      <c r="A2" s="300" t="s">
        <v>216</v>
      </c>
      <c r="B2" s="300"/>
      <c r="C2" s="300"/>
      <c r="D2" s="300"/>
      <c r="E2" s="300"/>
      <c r="F2" s="300"/>
      <c r="G2" s="300"/>
      <c r="H2" s="300"/>
      <c r="I2" s="300"/>
      <c r="J2" s="300"/>
      <c r="K2" s="300"/>
      <c r="L2" s="300"/>
    </row>
    <row r="3" spans="1:12" ht="18" customHeight="1" x14ac:dyDescent="0.25">
      <c r="A3" s="300"/>
      <c r="B3" s="300"/>
      <c r="C3" s="300"/>
      <c r="D3" s="300"/>
      <c r="E3" s="300"/>
      <c r="F3" s="300"/>
      <c r="G3" s="300"/>
      <c r="H3" s="300"/>
      <c r="I3" s="300"/>
      <c r="J3" s="300"/>
      <c r="K3" s="300"/>
      <c r="L3" s="300"/>
    </row>
    <row r="4" spans="1:12" ht="60" customHeight="1" x14ac:dyDescent="0.3">
      <c r="A4" s="283" t="s">
        <v>376</v>
      </c>
      <c r="B4" s="301"/>
      <c r="C4" s="301"/>
      <c r="D4" s="301"/>
      <c r="E4" s="301"/>
      <c r="F4" s="301"/>
      <c r="G4" s="301"/>
      <c r="H4" s="301"/>
      <c r="I4" s="301"/>
      <c r="J4" s="301"/>
      <c r="K4" s="301"/>
      <c r="L4" s="301"/>
    </row>
    <row r="5" spans="1:12" ht="15.75" x14ac:dyDescent="0.25">
      <c r="A5" s="295" t="s">
        <v>2</v>
      </c>
      <c r="B5" s="295" t="s">
        <v>80</v>
      </c>
      <c r="C5" s="290" t="s">
        <v>81</v>
      </c>
      <c r="D5" s="287" t="s">
        <v>82</v>
      </c>
      <c r="E5" s="288"/>
      <c r="F5" s="289"/>
      <c r="G5" s="290" t="s">
        <v>83</v>
      </c>
      <c r="H5" s="292" t="s">
        <v>84</v>
      </c>
      <c r="I5" s="293"/>
      <c r="J5" s="294"/>
      <c r="K5" s="295" t="s">
        <v>11</v>
      </c>
      <c r="L5" s="295" t="s">
        <v>14</v>
      </c>
    </row>
    <row r="6" spans="1:12" ht="31.5" x14ac:dyDescent="0.25">
      <c r="A6" s="295"/>
      <c r="B6" s="295"/>
      <c r="C6" s="291"/>
      <c r="D6" s="71" t="s">
        <v>86</v>
      </c>
      <c r="E6" s="71" t="s">
        <v>87</v>
      </c>
      <c r="F6" s="71" t="s">
        <v>88</v>
      </c>
      <c r="G6" s="291"/>
      <c r="H6" s="73" t="s">
        <v>84</v>
      </c>
      <c r="I6" s="74" t="s">
        <v>218</v>
      </c>
      <c r="J6" s="74" t="s">
        <v>219</v>
      </c>
      <c r="K6" s="295"/>
      <c r="L6" s="295"/>
    </row>
    <row r="7" spans="1:12" s="79" customFormat="1" x14ac:dyDescent="0.3">
      <c r="A7" s="187" t="s">
        <v>220</v>
      </c>
      <c r="B7" s="306" t="s">
        <v>92</v>
      </c>
      <c r="C7" s="306"/>
      <c r="D7" s="306"/>
      <c r="E7" s="306"/>
      <c r="F7" s="306"/>
      <c r="G7" s="306"/>
      <c r="H7" s="191"/>
      <c r="I7" s="161"/>
      <c r="J7" s="195"/>
      <c r="K7" s="188"/>
      <c r="L7" s="188"/>
    </row>
    <row r="8" spans="1:12" s="79" customFormat="1" x14ac:dyDescent="0.3">
      <c r="A8" s="187" t="s">
        <v>91</v>
      </c>
      <c r="B8" s="306" t="s">
        <v>221</v>
      </c>
      <c r="C8" s="306"/>
      <c r="D8" s="306"/>
      <c r="E8" s="306"/>
      <c r="F8" s="306"/>
      <c r="G8" s="306"/>
      <c r="H8" s="191"/>
      <c r="I8" s="161"/>
      <c r="J8" s="195"/>
      <c r="K8" s="188"/>
      <c r="L8" s="188"/>
    </row>
    <row r="9" spans="1:12" ht="101.25" customHeight="1" x14ac:dyDescent="0.25">
      <c r="A9" s="196">
        <v>1</v>
      </c>
      <c r="B9" s="217" t="s">
        <v>222</v>
      </c>
      <c r="C9" s="149"/>
      <c r="D9" s="163" t="s">
        <v>369</v>
      </c>
      <c r="E9" s="163" t="s">
        <v>223</v>
      </c>
      <c r="F9" s="163" t="s">
        <v>224</v>
      </c>
      <c r="G9" s="163"/>
      <c r="H9" s="197">
        <v>15</v>
      </c>
      <c r="I9" s="165">
        <v>45748</v>
      </c>
      <c r="J9" s="198">
        <f t="shared" ref="J9:J16" si="0">IFERROR(DATE(YEAR(I9),MONTH(I9),DAY(I9))+H9,"0")</f>
        <v>45763</v>
      </c>
      <c r="K9" s="199" t="s">
        <v>439</v>
      </c>
      <c r="L9" s="143"/>
    </row>
    <row r="10" spans="1:12" ht="105.75" customHeight="1" x14ac:dyDescent="0.25">
      <c r="A10" s="196">
        <v>2</v>
      </c>
      <c r="B10" s="217" t="s">
        <v>225</v>
      </c>
      <c r="C10" s="149"/>
      <c r="D10" s="163" t="s">
        <v>369</v>
      </c>
      <c r="E10" s="163" t="s">
        <v>173</v>
      </c>
      <c r="F10" s="163" t="s">
        <v>223</v>
      </c>
      <c r="G10" s="163"/>
      <c r="H10" s="197">
        <v>15</v>
      </c>
      <c r="I10" s="165">
        <f>+J9+1</f>
        <v>45764</v>
      </c>
      <c r="J10" s="198">
        <f t="shared" si="0"/>
        <v>45779</v>
      </c>
      <c r="K10" s="143"/>
      <c r="L10" s="143"/>
    </row>
    <row r="11" spans="1:12" ht="138" customHeight="1" x14ac:dyDescent="0.25">
      <c r="A11" s="196">
        <v>3</v>
      </c>
      <c r="B11" s="217" t="s">
        <v>226</v>
      </c>
      <c r="C11" s="149"/>
      <c r="D11" s="163" t="s">
        <v>369</v>
      </c>
      <c r="E11" s="163" t="s">
        <v>173</v>
      </c>
      <c r="F11" s="163" t="s">
        <v>223</v>
      </c>
      <c r="G11" s="163" t="s">
        <v>370</v>
      </c>
      <c r="H11" s="197">
        <v>15</v>
      </c>
      <c r="I11" s="165">
        <f t="shared" ref="I11:I16" si="1">+J10+1</f>
        <v>45780</v>
      </c>
      <c r="J11" s="198">
        <f t="shared" si="0"/>
        <v>45795</v>
      </c>
      <c r="K11" s="143"/>
      <c r="L11" s="143"/>
    </row>
    <row r="12" spans="1:12" ht="98.25" customHeight="1" x14ac:dyDescent="0.25">
      <c r="A12" s="196">
        <v>4</v>
      </c>
      <c r="B12" s="217" t="s">
        <v>227</v>
      </c>
      <c r="C12" s="149"/>
      <c r="D12" s="163" t="s">
        <v>369</v>
      </c>
      <c r="E12" s="163" t="s">
        <v>173</v>
      </c>
      <c r="F12" s="163" t="s">
        <v>223</v>
      </c>
      <c r="G12" s="163" t="s">
        <v>370</v>
      </c>
      <c r="H12" s="197">
        <v>15</v>
      </c>
      <c r="I12" s="165">
        <f t="shared" si="1"/>
        <v>45796</v>
      </c>
      <c r="J12" s="198">
        <f t="shared" si="0"/>
        <v>45811</v>
      </c>
      <c r="K12" s="143"/>
      <c r="L12" s="143"/>
    </row>
    <row r="13" spans="1:12" ht="103.5" customHeight="1" x14ac:dyDescent="0.25">
      <c r="A13" s="196">
        <v>5</v>
      </c>
      <c r="B13" s="217" t="s">
        <v>228</v>
      </c>
      <c r="C13" s="149"/>
      <c r="D13" s="163" t="s">
        <v>173</v>
      </c>
      <c r="E13" s="163" t="s">
        <v>223</v>
      </c>
      <c r="F13" s="163" t="s">
        <v>369</v>
      </c>
      <c r="G13" s="163"/>
      <c r="H13" s="197">
        <v>90</v>
      </c>
      <c r="I13" s="165">
        <f t="shared" si="1"/>
        <v>45812</v>
      </c>
      <c r="J13" s="198">
        <f t="shared" si="0"/>
        <v>45902</v>
      </c>
      <c r="K13" s="143"/>
      <c r="L13" s="143"/>
    </row>
    <row r="14" spans="1:12" ht="99" customHeight="1" x14ac:dyDescent="0.25">
      <c r="A14" s="196">
        <v>6</v>
      </c>
      <c r="B14" s="217" t="s">
        <v>229</v>
      </c>
      <c r="C14" s="149"/>
      <c r="D14" s="163" t="s">
        <v>369</v>
      </c>
      <c r="E14" s="163" t="s">
        <v>173</v>
      </c>
      <c r="F14" s="163" t="s">
        <v>223</v>
      </c>
      <c r="G14" s="163"/>
      <c r="H14" s="197">
        <v>30</v>
      </c>
      <c r="I14" s="165">
        <f t="shared" si="1"/>
        <v>45903</v>
      </c>
      <c r="J14" s="198">
        <f t="shared" si="0"/>
        <v>45933</v>
      </c>
      <c r="K14" s="143"/>
      <c r="L14" s="143"/>
    </row>
    <row r="15" spans="1:12" ht="80.25" customHeight="1" x14ac:dyDescent="0.25">
      <c r="A15" s="196">
        <v>7</v>
      </c>
      <c r="B15" s="217" t="s">
        <v>230</v>
      </c>
      <c r="C15" s="149"/>
      <c r="D15" s="163" t="s">
        <v>369</v>
      </c>
      <c r="E15" s="163" t="s">
        <v>173</v>
      </c>
      <c r="F15" s="163" t="s">
        <v>223</v>
      </c>
      <c r="G15" s="163" t="s">
        <v>370</v>
      </c>
      <c r="H15" s="197">
        <v>30</v>
      </c>
      <c r="I15" s="165">
        <f t="shared" si="1"/>
        <v>45934</v>
      </c>
      <c r="J15" s="198">
        <f t="shared" si="0"/>
        <v>45964</v>
      </c>
      <c r="K15" s="143"/>
      <c r="L15" s="143"/>
    </row>
    <row r="16" spans="1:12" ht="66.75" customHeight="1" x14ac:dyDescent="0.25">
      <c r="A16" s="196">
        <v>8</v>
      </c>
      <c r="B16" s="217" t="s">
        <v>231</v>
      </c>
      <c r="C16" s="149"/>
      <c r="D16" s="163" t="s">
        <v>369</v>
      </c>
      <c r="E16" s="163" t="s">
        <v>173</v>
      </c>
      <c r="F16" s="163" t="s">
        <v>223</v>
      </c>
      <c r="G16" s="163"/>
      <c r="H16" s="197">
        <v>1</v>
      </c>
      <c r="I16" s="165">
        <f t="shared" si="1"/>
        <v>45965</v>
      </c>
      <c r="J16" s="198">
        <f t="shared" si="0"/>
        <v>45966</v>
      </c>
      <c r="K16" s="143"/>
      <c r="L16" s="143"/>
    </row>
    <row r="17" spans="1:12" s="79" customFormat="1" ht="18.75" customHeight="1" x14ac:dyDescent="0.3">
      <c r="A17" s="187" t="s">
        <v>103</v>
      </c>
      <c r="B17" s="200" t="s">
        <v>371</v>
      </c>
      <c r="C17" s="200"/>
      <c r="D17" s="71" t="s">
        <v>370</v>
      </c>
      <c r="E17" s="201"/>
      <c r="F17" s="201"/>
      <c r="G17" s="201"/>
      <c r="H17" s="191"/>
      <c r="I17" s="161"/>
      <c r="J17" s="195"/>
      <c r="K17" s="188"/>
      <c r="L17" s="188"/>
    </row>
    <row r="18" spans="1:12" x14ac:dyDescent="0.25">
      <c r="A18" s="202" t="s">
        <v>232</v>
      </c>
      <c r="B18" s="306" t="s">
        <v>247</v>
      </c>
      <c r="C18" s="306"/>
      <c r="D18" s="306"/>
      <c r="E18" s="306"/>
      <c r="F18" s="306"/>
      <c r="G18" s="306"/>
      <c r="H18" s="197"/>
      <c r="I18" s="165"/>
      <c r="J18" s="198"/>
      <c r="K18" s="143"/>
      <c r="L18" s="143"/>
    </row>
    <row r="19" spans="1:12" x14ac:dyDescent="0.25">
      <c r="A19" s="29" t="s">
        <v>91</v>
      </c>
      <c r="B19" s="306" t="s">
        <v>248</v>
      </c>
      <c r="C19" s="306"/>
      <c r="D19" s="306"/>
      <c r="E19" s="306"/>
      <c r="F19" s="306"/>
      <c r="G19" s="306"/>
      <c r="H19" s="203"/>
      <c r="I19" s="165"/>
      <c r="J19" s="198"/>
      <c r="K19" s="143"/>
      <c r="L19" s="143"/>
    </row>
    <row r="20" spans="1:12" x14ac:dyDescent="0.25">
      <c r="A20" s="29">
        <v>1</v>
      </c>
      <c r="B20" s="306" t="s">
        <v>249</v>
      </c>
      <c r="C20" s="306"/>
      <c r="D20" s="306"/>
      <c r="E20" s="306"/>
      <c r="F20" s="306"/>
      <c r="G20" s="306"/>
      <c r="H20" s="203"/>
      <c r="I20" s="165"/>
      <c r="J20" s="198"/>
      <c r="K20" s="143"/>
      <c r="L20" s="143"/>
    </row>
    <row r="21" spans="1:12" ht="318" customHeight="1" x14ac:dyDescent="0.25">
      <c r="A21" s="196" t="s">
        <v>250</v>
      </c>
      <c r="B21" s="217" t="s">
        <v>251</v>
      </c>
      <c r="C21" s="149"/>
      <c r="D21" s="163" t="s">
        <v>369</v>
      </c>
      <c r="E21" s="163" t="s">
        <v>369</v>
      </c>
      <c r="F21" s="163" t="s">
        <v>97</v>
      </c>
      <c r="G21" s="170" t="s">
        <v>370</v>
      </c>
      <c r="H21" s="204">
        <v>10</v>
      </c>
      <c r="I21" s="165">
        <f>+J16+1</f>
        <v>45967</v>
      </c>
      <c r="J21" s="198">
        <f t="shared" ref="J21:J32" si="2">IFERROR(DATE(YEAR(I21),MONTH(I21),DAY(I21))+H21,"0")</f>
        <v>45977</v>
      </c>
      <c r="K21" s="184" t="s">
        <v>252</v>
      </c>
      <c r="L21" s="19" t="s">
        <v>253</v>
      </c>
    </row>
    <row r="22" spans="1:12" ht="150" x14ac:dyDescent="0.25">
      <c r="A22" s="196" t="s">
        <v>254</v>
      </c>
      <c r="B22" s="217" t="s">
        <v>255</v>
      </c>
      <c r="C22" s="149"/>
      <c r="D22" s="163" t="s">
        <v>369</v>
      </c>
      <c r="E22" s="205"/>
      <c r="F22" s="162" t="s">
        <v>256</v>
      </c>
      <c r="G22" s="205"/>
      <c r="H22" s="206">
        <v>10</v>
      </c>
      <c r="I22" s="161">
        <f>+J21+1</f>
        <v>45978</v>
      </c>
      <c r="J22" s="207">
        <f t="shared" si="2"/>
        <v>45988</v>
      </c>
      <c r="K22" s="169" t="s">
        <v>257</v>
      </c>
      <c r="L22" s="14" t="s">
        <v>258</v>
      </c>
    </row>
    <row r="23" spans="1:12" ht="60" x14ac:dyDescent="0.25">
      <c r="A23" s="196" t="s">
        <v>259</v>
      </c>
      <c r="B23" s="217" t="s">
        <v>260</v>
      </c>
      <c r="C23" s="149"/>
      <c r="D23" s="163" t="s">
        <v>369</v>
      </c>
      <c r="E23" s="205"/>
      <c r="F23" s="163"/>
      <c r="G23" s="205"/>
      <c r="H23" s="206">
        <v>10</v>
      </c>
      <c r="I23" s="161">
        <f t="shared" ref="I23:I24" si="3">+J22+1</f>
        <v>45989</v>
      </c>
      <c r="J23" s="207">
        <f t="shared" si="2"/>
        <v>45999</v>
      </c>
      <c r="K23" s="169"/>
      <c r="L23" s="169"/>
    </row>
    <row r="24" spans="1:12" ht="82.5" x14ac:dyDescent="0.25">
      <c r="A24" s="196" t="s">
        <v>261</v>
      </c>
      <c r="B24" s="217" t="s">
        <v>262</v>
      </c>
      <c r="C24" s="149"/>
      <c r="D24" s="163" t="s">
        <v>369</v>
      </c>
      <c r="E24" s="205" t="s">
        <v>263</v>
      </c>
      <c r="F24" s="205" t="s">
        <v>264</v>
      </c>
      <c r="G24" s="170" t="s">
        <v>370</v>
      </c>
      <c r="H24" s="206">
        <v>10</v>
      </c>
      <c r="I24" s="161">
        <f t="shared" si="3"/>
        <v>46000</v>
      </c>
      <c r="J24" s="207">
        <f t="shared" si="2"/>
        <v>46010</v>
      </c>
      <c r="K24" s="19" t="s">
        <v>444</v>
      </c>
      <c r="L24" s="169" t="s">
        <v>266</v>
      </c>
    </row>
    <row r="25" spans="1:12" ht="20.25" x14ac:dyDescent="0.25">
      <c r="A25" s="29">
        <v>2</v>
      </c>
      <c r="B25" s="308" t="s">
        <v>267</v>
      </c>
      <c r="C25" s="308"/>
      <c r="D25" s="308"/>
      <c r="E25" s="308"/>
      <c r="F25" s="308"/>
      <c r="G25" s="308"/>
      <c r="H25" s="203"/>
      <c r="I25" s="165"/>
      <c r="J25" s="198"/>
      <c r="K25" s="143"/>
      <c r="L25" s="143"/>
    </row>
    <row r="26" spans="1:12" ht="187.5" x14ac:dyDescent="0.25">
      <c r="A26" s="196" t="s">
        <v>117</v>
      </c>
      <c r="B26" s="217" t="s">
        <v>268</v>
      </c>
      <c r="C26" s="149"/>
      <c r="D26" s="163" t="s">
        <v>369</v>
      </c>
      <c r="E26" s="205"/>
      <c r="F26" s="163" t="s">
        <v>269</v>
      </c>
      <c r="G26" s="208"/>
      <c r="H26" s="204">
        <v>20</v>
      </c>
      <c r="I26" s="165">
        <f>+J24+1</f>
        <v>46011</v>
      </c>
      <c r="J26" s="198">
        <f t="shared" si="2"/>
        <v>46031</v>
      </c>
      <c r="K26" s="143" t="s">
        <v>270</v>
      </c>
      <c r="L26" s="143" t="s">
        <v>271</v>
      </c>
    </row>
    <row r="27" spans="1:12" ht="174" customHeight="1" x14ac:dyDescent="0.25">
      <c r="A27" s="196" t="s">
        <v>121</v>
      </c>
      <c r="B27" s="217" t="s">
        <v>272</v>
      </c>
      <c r="C27" s="149"/>
      <c r="D27" s="163" t="s">
        <v>369</v>
      </c>
      <c r="E27" s="205" t="s">
        <v>273</v>
      </c>
      <c r="F27" s="205" t="s">
        <v>274</v>
      </c>
      <c r="G27" s="170" t="s">
        <v>370</v>
      </c>
      <c r="H27" s="204">
        <v>10</v>
      </c>
      <c r="I27" s="165">
        <f>+J26+1</f>
        <v>46032</v>
      </c>
      <c r="J27" s="198">
        <f t="shared" si="2"/>
        <v>46042</v>
      </c>
      <c r="K27" s="143" t="s">
        <v>275</v>
      </c>
      <c r="L27" s="143"/>
    </row>
    <row r="28" spans="1:12" ht="174" customHeight="1" x14ac:dyDescent="0.25">
      <c r="A28" s="196" t="s">
        <v>125</v>
      </c>
      <c r="B28" s="217" t="s">
        <v>276</v>
      </c>
      <c r="C28" s="149"/>
      <c r="D28" s="170" t="s">
        <v>370</v>
      </c>
      <c r="E28" s="205"/>
      <c r="F28" s="205"/>
      <c r="G28" s="208"/>
      <c r="H28" s="197">
        <v>10</v>
      </c>
      <c r="I28" s="165">
        <f t="shared" ref="I28:I32" si="4">+J27+1</f>
        <v>46043</v>
      </c>
      <c r="J28" s="198">
        <f t="shared" si="2"/>
        <v>46053</v>
      </c>
      <c r="K28" s="143" t="s">
        <v>275</v>
      </c>
      <c r="L28" s="143"/>
    </row>
    <row r="29" spans="1:12" ht="174" customHeight="1" x14ac:dyDescent="0.25">
      <c r="A29" s="196" t="s">
        <v>277</v>
      </c>
      <c r="B29" s="217" t="s">
        <v>278</v>
      </c>
      <c r="C29" s="149"/>
      <c r="D29" s="163" t="s">
        <v>369</v>
      </c>
      <c r="E29" s="205" t="s">
        <v>279</v>
      </c>
      <c r="F29" s="205"/>
      <c r="G29" s="205"/>
      <c r="H29" s="197">
        <v>10</v>
      </c>
      <c r="I29" s="165">
        <f t="shared" si="4"/>
        <v>46054</v>
      </c>
      <c r="J29" s="198">
        <f t="shared" si="2"/>
        <v>46064</v>
      </c>
      <c r="K29" s="143" t="s">
        <v>280</v>
      </c>
      <c r="L29" s="143"/>
    </row>
    <row r="30" spans="1:12" ht="174" customHeight="1" x14ac:dyDescent="0.25">
      <c r="A30" s="196" t="s">
        <v>281</v>
      </c>
      <c r="B30" s="217" t="s">
        <v>282</v>
      </c>
      <c r="C30" s="149"/>
      <c r="D30" s="163" t="s">
        <v>369</v>
      </c>
      <c r="E30" s="205" t="s">
        <v>279</v>
      </c>
      <c r="F30" s="205"/>
      <c r="G30" s="205"/>
      <c r="H30" s="197">
        <v>3</v>
      </c>
      <c r="I30" s="165">
        <f t="shared" si="4"/>
        <v>46065</v>
      </c>
      <c r="J30" s="198">
        <f t="shared" si="2"/>
        <v>46068</v>
      </c>
      <c r="K30" s="143" t="s">
        <v>283</v>
      </c>
      <c r="L30" s="143"/>
    </row>
    <row r="31" spans="1:12" ht="349.5" customHeight="1" x14ac:dyDescent="0.25">
      <c r="A31" s="196" t="s">
        <v>284</v>
      </c>
      <c r="B31" s="217" t="s">
        <v>285</v>
      </c>
      <c r="C31" s="149"/>
      <c r="D31" s="205" t="s">
        <v>279</v>
      </c>
      <c r="E31" s="205"/>
      <c r="F31" s="205"/>
      <c r="G31" s="205"/>
      <c r="H31" s="197">
        <v>5</v>
      </c>
      <c r="I31" s="165">
        <f t="shared" si="4"/>
        <v>46069</v>
      </c>
      <c r="J31" s="198">
        <f t="shared" si="2"/>
        <v>46074</v>
      </c>
      <c r="K31" s="184" t="s">
        <v>286</v>
      </c>
      <c r="L31" s="169" t="s">
        <v>287</v>
      </c>
    </row>
    <row r="32" spans="1:12" ht="333" customHeight="1" x14ac:dyDescent="0.25">
      <c r="A32" s="196" t="s">
        <v>288</v>
      </c>
      <c r="B32" s="217" t="s">
        <v>289</v>
      </c>
      <c r="C32" s="149"/>
      <c r="D32" s="205" t="s">
        <v>279</v>
      </c>
      <c r="E32" s="205"/>
      <c r="F32" s="205"/>
      <c r="G32" s="205"/>
      <c r="H32" s="197">
        <v>30</v>
      </c>
      <c r="I32" s="165">
        <f t="shared" si="4"/>
        <v>46075</v>
      </c>
      <c r="J32" s="198">
        <f t="shared" si="2"/>
        <v>46105</v>
      </c>
      <c r="K32" s="19" t="s">
        <v>290</v>
      </c>
      <c r="L32" s="184" t="s">
        <v>291</v>
      </c>
    </row>
    <row r="33" spans="1:12" ht="204" customHeight="1" x14ac:dyDescent="0.25">
      <c r="A33" s="196" t="s">
        <v>129</v>
      </c>
      <c r="B33" s="217" t="s">
        <v>292</v>
      </c>
      <c r="C33" s="149"/>
      <c r="D33" s="205" t="s">
        <v>293</v>
      </c>
      <c r="E33" s="205" t="s">
        <v>279</v>
      </c>
      <c r="F33" s="205"/>
      <c r="G33" s="205"/>
      <c r="H33" s="197"/>
      <c r="I33" s="165"/>
      <c r="J33" s="198"/>
      <c r="K33" s="143" t="s">
        <v>294</v>
      </c>
      <c r="L33" s="143"/>
    </row>
    <row r="34" spans="1:12" ht="409.5" customHeight="1" x14ac:dyDescent="0.25">
      <c r="A34" s="196" t="s">
        <v>129</v>
      </c>
      <c r="B34" s="217" t="s">
        <v>295</v>
      </c>
      <c r="C34" s="149"/>
      <c r="D34" s="205" t="s">
        <v>279</v>
      </c>
      <c r="E34" s="205"/>
      <c r="F34" s="205"/>
      <c r="G34" s="205"/>
      <c r="H34" s="197"/>
      <c r="I34" s="165"/>
      <c r="J34" s="198"/>
      <c r="K34" s="172" t="s">
        <v>296</v>
      </c>
      <c r="L34" s="14" t="s">
        <v>297</v>
      </c>
    </row>
    <row r="35" spans="1:12" ht="297" customHeight="1" x14ac:dyDescent="0.25">
      <c r="A35" s="196" t="s">
        <v>129</v>
      </c>
      <c r="B35" s="217" t="s">
        <v>298</v>
      </c>
      <c r="C35" s="149"/>
      <c r="D35" s="205" t="s">
        <v>293</v>
      </c>
      <c r="E35" s="205" t="s">
        <v>279</v>
      </c>
      <c r="F35" s="205" t="s">
        <v>299</v>
      </c>
      <c r="G35" s="205"/>
      <c r="H35" s="197"/>
      <c r="I35" s="165"/>
      <c r="J35" s="198"/>
      <c r="K35" s="143" t="s">
        <v>300</v>
      </c>
      <c r="L35" s="184"/>
    </row>
    <row r="36" spans="1:12" ht="393.75" x14ac:dyDescent="0.25">
      <c r="A36" s="196" t="s">
        <v>301</v>
      </c>
      <c r="B36" s="190" t="s">
        <v>302</v>
      </c>
      <c r="C36" s="149"/>
      <c r="D36" s="205" t="s">
        <v>279</v>
      </c>
      <c r="E36" s="205" t="s">
        <v>293</v>
      </c>
      <c r="F36" s="163" t="s">
        <v>500</v>
      </c>
      <c r="G36" s="205"/>
      <c r="H36" s="197">
        <v>1</v>
      </c>
      <c r="I36" s="165">
        <f>+J32+1</f>
        <v>46106</v>
      </c>
      <c r="J36" s="198">
        <f>IFERROR(DATE(YEAR(I36),MONTH(I36),DAY(I36))+H36,"0")</f>
        <v>46107</v>
      </c>
      <c r="K36" s="143" t="s">
        <v>303</v>
      </c>
      <c r="L36" s="143"/>
    </row>
    <row r="37" spans="1:12" x14ac:dyDescent="0.25">
      <c r="A37" s="29">
        <v>3</v>
      </c>
      <c r="B37" s="306" t="s">
        <v>304</v>
      </c>
      <c r="C37" s="306"/>
      <c r="D37" s="306"/>
      <c r="E37" s="306"/>
      <c r="F37" s="306"/>
      <c r="G37" s="163"/>
      <c r="H37" s="203"/>
      <c r="I37" s="165"/>
      <c r="J37" s="198"/>
      <c r="K37" s="143"/>
      <c r="L37" s="143"/>
    </row>
    <row r="38" spans="1:12" ht="204.75" x14ac:dyDescent="0.25">
      <c r="A38" s="196" t="s">
        <v>305</v>
      </c>
      <c r="B38" s="149" t="s">
        <v>306</v>
      </c>
      <c r="C38" s="149"/>
      <c r="D38" s="208" t="s">
        <v>370</v>
      </c>
      <c r="E38" s="205"/>
      <c r="F38" s="205"/>
      <c r="G38" s="205"/>
      <c r="H38" s="205">
        <v>5</v>
      </c>
      <c r="I38" s="161">
        <f>+J36+1</f>
        <v>46108</v>
      </c>
      <c r="J38" s="207">
        <f t="shared" ref="J38:J44" si="5">IFERROR(DATE(YEAR(I38),MONTH(I38),DAY(I38))+H38,"0")</f>
        <v>46113</v>
      </c>
      <c r="K38" s="209" t="s">
        <v>307</v>
      </c>
      <c r="L38" s="143"/>
    </row>
    <row r="39" spans="1:12" ht="168.75" x14ac:dyDescent="0.25">
      <c r="A39" s="196" t="s">
        <v>308</v>
      </c>
      <c r="B39" s="217" t="s">
        <v>309</v>
      </c>
      <c r="C39" s="149"/>
      <c r="D39" s="208" t="s">
        <v>310</v>
      </c>
      <c r="E39" s="205" t="s">
        <v>311</v>
      </c>
      <c r="F39" s="205"/>
      <c r="G39" s="205"/>
      <c r="H39" s="205">
        <v>5</v>
      </c>
      <c r="I39" s="161">
        <f>+J38+1</f>
        <v>46114</v>
      </c>
      <c r="J39" s="207">
        <f t="shared" si="5"/>
        <v>46119</v>
      </c>
      <c r="K39" s="210" t="s">
        <v>312</v>
      </c>
      <c r="L39" s="143"/>
    </row>
    <row r="40" spans="1:12" ht="93.75" x14ac:dyDescent="0.25">
      <c r="A40" s="196" t="s">
        <v>313</v>
      </c>
      <c r="B40" s="217" t="s">
        <v>314</v>
      </c>
      <c r="C40" s="149"/>
      <c r="D40" s="205" t="s">
        <v>311</v>
      </c>
      <c r="E40" s="205"/>
      <c r="F40" s="205"/>
      <c r="G40" s="205"/>
      <c r="H40" s="205">
        <v>90</v>
      </c>
      <c r="I40" s="161">
        <f t="shared" ref="I40:I43" si="6">+J39+1</f>
        <v>46120</v>
      </c>
      <c r="J40" s="207">
        <f t="shared" si="5"/>
        <v>46210</v>
      </c>
      <c r="K40" s="210" t="s">
        <v>315</v>
      </c>
      <c r="L40" s="143" t="s">
        <v>316</v>
      </c>
    </row>
    <row r="41" spans="1:12" ht="112.5" x14ac:dyDescent="0.25">
      <c r="A41" s="196" t="s">
        <v>317</v>
      </c>
      <c r="B41" s="217" t="s">
        <v>318</v>
      </c>
      <c r="C41" s="149"/>
      <c r="D41" s="205" t="s">
        <v>310</v>
      </c>
      <c r="E41" s="208" t="s">
        <v>370</v>
      </c>
      <c r="F41" s="205"/>
      <c r="G41" s="205"/>
      <c r="H41" s="205">
        <v>5</v>
      </c>
      <c r="I41" s="161">
        <f t="shared" si="6"/>
        <v>46211</v>
      </c>
      <c r="J41" s="207">
        <f t="shared" si="5"/>
        <v>46216</v>
      </c>
      <c r="K41" s="210" t="s">
        <v>319</v>
      </c>
      <c r="L41" s="143"/>
    </row>
    <row r="42" spans="1:12" ht="362.25" x14ac:dyDescent="0.25">
      <c r="A42" s="196" t="s">
        <v>320</v>
      </c>
      <c r="B42" s="217" t="s">
        <v>321</v>
      </c>
      <c r="C42" s="149"/>
      <c r="D42" s="163" t="s">
        <v>369</v>
      </c>
      <c r="E42" s="205"/>
      <c r="F42" s="205"/>
      <c r="G42" s="208" t="s">
        <v>370</v>
      </c>
      <c r="H42" s="205">
        <v>30</v>
      </c>
      <c r="I42" s="161">
        <f t="shared" si="6"/>
        <v>46217</v>
      </c>
      <c r="J42" s="207">
        <f t="shared" si="5"/>
        <v>46247</v>
      </c>
      <c r="K42" s="19" t="s">
        <v>322</v>
      </c>
      <c r="L42" s="143" t="s">
        <v>323</v>
      </c>
    </row>
    <row r="43" spans="1:12" ht="150" x14ac:dyDescent="0.25">
      <c r="A43" s="196" t="s">
        <v>324</v>
      </c>
      <c r="B43" s="217" t="s">
        <v>325</v>
      </c>
      <c r="C43" s="149"/>
      <c r="D43" s="208" t="s">
        <v>370</v>
      </c>
      <c r="E43" s="205"/>
      <c r="F43" s="205"/>
      <c r="G43" s="205"/>
      <c r="H43" s="205">
        <v>10</v>
      </c>
      <c r="I43" s="161">
        <f t="shared" si="6"/>
        <v>46248</v>
      </c>
      <c r="J43" s="207">
        <f t="shared" si="5"/>
        <v>46258</v>
      </c>
      <c r="K43" s="184" t="s">
        <v>326</v>
      </c>
      <c r="L43" s="143" t="s">
        <v>327</v>
      </c>
    </row>
    <row r="44" spans="1:12" ht="243.75" x14ac:dyDescent="0.25">
      <c r="A44" s="29" t="s">
        <v>103</v>
      </c>
      <c r="B44" s="218" t="s">
        <v>328</v>
      </c>
      <c r="C44" s="158"/>
      <c r="D44" s="205" t="s">
        <v>173</v>
      </c>
      <c r="E44" s="205" t="s">
        <v>223</v>
      </c>
      <c r="F44" s="205" t="s">
        <v>329</v>
      </c>
      <c r="G44" s="205"/>
      <c r="H44" s="211">
        <f>4*30</f>
        <v>120</v>
      </c>
      <c r="I44" s="207">
        <f>+J43+1</f>
        <v>46259</v>
      </c>
      <c r="J44" s="161">
        <f t="shared" si="5"/>
        <v>46379</v>
      </c>
      <c r="K44" s="184"/>
      <c r="L44" s="184" t="s">
        <v>330</v>
      </c>
    </row>
    <row r="45" spans="1:12" x14ac:dyDescent="0.25">
      <c r="A45" s="29" t="s">
        <v>112</v>
      </c>
      <c r="B45" s="306" t="s">
        <v>331</v>
      </c>
      <c r="C45" s="306"/>
      <c r="D45" s="306"/>
      <c r="E45" s="306"/>
      <c r="F45" s="306"/>
      <c r="G45" s="306"/>
      <c r="H45" s="197"/>
      <c r="I45" s="165"/>
      <c r="J45" s="161"/>
      <c r="K45" s="143"/>
      <c r="L45" s="143"/>
    </row>
    <row r="46" spans="1:12" x14ac:dyDescent="0.25">
      <c r="A46" s="29">
        <v>1</v>
      </c>
      <c r="B46" s="306" t="s">
        <v>332</v>
      </c>
      <c r="C46" s="306"/>
      <c r="D46" s="306"/>
      <c r="E46" s="306"/>
      <c r="F46" s="306"/>
      <c r="G46" s="306"/>
      <c r="H46" s="197"/>
      <c r="I46" s="165"/>
      <c r="J46" s="161"/>
      <c r="K46" s="143"/>
      <c r="L46" s="143"/>
    </row>
    <row r="47" spans="1:12" ht="56.25" x14ac:dyDescent="0.25">
      <c r="A47" s="196" t="s">
        <v>250</v>
      </c>
      <c r="B47" s="153" t="s">
        <v>333</v>
      </c>
      <c r="C47" s="153"/>
      <c r="D47" s="163" t="s">
        <v>173</v>
      </c>
      <c r="E47" s="163" t="s">
        <v>223</v>
      </c>
      <c r="F47" s="208" t="s">
        <v>370</v>
      </c>
      <c r="G47" s="163"/>
      <c r="H47" s="205">
        <f>3*30</f>
        <v>90</v>
      </c>
      <c r="I47" s="161">
        <f>+J44+1</f>
        <v>46380</v>
      </c>
      <c r="J47" s="161">
        <f t="shared" ref="J47:J53" si="7">IFERROR(DATE(YEAR(I47),MONTH(I47),DAY(I47))+H47,"0")</f>
        <v>46470</v>
      </c>
      <c r="K47" s="143"/>
      <c r="L47" s="143"/>
    </row>
    <row r="48" spans="1:12" ht="56.25" x14ac:dyDescent="0.25">
      <c r="A48" s="196" t="s">
        <v>254</v>
      </c>
      <c r="B48" s="153" t="s">
        <v>334</v>
      </c>
      <c r="C48" s="153"/>
      <c r="D48" s="163" t="s">
        <v>173</v>
      </c>
      <c r="E48" s="163" t="s">
        <v>223</v>
      </c>
      <c r="F48" s="163" t="s">
        <v>372</v>
      </c>
      <c r="G48" s="163"/>
      <c r="H48" s="205">
        <v>20</v>
      </c>
      <c r="I48" s="161">
        <f>+J47+1</f>
        <v>46471</v>
      </c>
      <c r="J48" s="161">
        <f t="shared" si="7"/>
        <v>46491</v>
      </c>
      <c r="K48" s="143"/>
      <c r="L48" s="143"/>
    </row>
    <row r="49" spans="1:12" ht="37.5" x14ac:dyDescent="0.25">
      <c r="A49" s="196" t="s">
        <v>259</v>
      </c>
      <c r="B49" s="153" t="s">
        <v>335</v>
      </c>
      <c r="C49" s="153"/>
      <c r="D49" s="163" t="s">
        <v>173</v>
      </c>
      <c r="E49" s="163" t="s">
        <v>224</v>
      </c>
      <c r="F49" s="163" t="s">
        <v>223</v>
      </c>
      <c r="G49" s="163"/>
      <c r="H49" s="205">
        <v>15</v>
      </c>
      <c r="I49" s="161">
        <f t="shared" ref="I49:I53" si="8">+J48+1</f>
        <v>46492</v>
      </c>
      <c r="J49" s="161">
        <f t="shared" si="7"/>
        <v>46507</v>
      </c>
      <c r="K49" s="143"/>
      <c r="L49" s="143"/>
    </row>
    <row r="50" spans="1:12" ht="37.5" x14ac:dyDescent="0.25">
      <c r="A50" s="196" t="s">
        <v>261</v>
      </c>
      <c r="B50" s="153" t="s">
        <v>336</v>
      </c>
      <c r="C50" s="153"/>
      <c r="D50" s="163" t="s">
        <v>173</v>
      </c>
      <c r="E50" s="163" t="s">
        <v>223</v>
      </c>
      <c r="F50" s="163" t="s">
        <v>223</v>
      </c>
      <c r="G50" s="163" t="s">
        <v>173</v>
      </c>
      <c r="H50" s="205">
        <v>7</v>
      </c>
      <c r="I50" s="161">
        <f t="shared" si="8"/>
        <v>46508</v>
      </c>
      <c r="J50" s="161">
        <f t="shared" si="7"/>
        <v>46515</v>
      </c>
      <c r="K50" s="143"/>
      <c r="L50" s="143"/>
    </row>
    <row r="51" spans="1:12" ht="56.25" x14ac:dyDescent="0.25">
      <c r="A51" s="196" t="s">
        <v>337</v>
      </c>
      <c r="B51" s="153" t="s">
        <v>338</v>
      </c>
      <c r="C51" s="153"/>
      <c r="D51" s="163" t="s">
        <v>173</v>
      </c>
      <c r="E51" s="163" t="s">
        <v>223</v>
      </c>
      <c r="F51" s="163" t="s">
        <v>224</v>
      </c>
      <c r="G51" s="163" t="s">
        <v>173</v>
      </c>
      <c r="H51" s="205">
        <v>30</v>
      </c>
      <c r="I51" s="161">
        <f t="shared" si="8"/>
        <v>46516</v>
      </c>
      <c r="J51" s="161">
        <f t="shared" si="7"/>
        <v>46546</v>
      </c>
      <c r="K51" s="143"/>
      <c r="L51" s="143"/>
    </row>
    <row r="52" spans="1:12" ht="37.5" x14ac:dyDescent="0.25">
      <c r="A52" s="196" t="s">
        <v>339</v>
      </c>
      <c r="B52" s="153" t="s">
        <v>340</v>
      </c>
      <c r="C52" s="153"/>
      <c r="D52" s="163" t="s">
        <v>173</v>
      </c>
      <c r="E52" s="163" t="s">
        <v>223</v>
      </c>
      <c r="F52" s="163" t="s">
        <v>224</v>
      </c>
      <c r="G52" s="163" t="s">
        <v>173</v>
      </c>
      <c r="H52" s="205">
        <v>20</v>
      </c>
      <c r="I52" s="161">
        <f t="shared" si="8"/>
        <v>46547</v>
      </c>
      <c r="J52" s="161">
        <f t="shared" si="7"/>
        <v>46567</v>
      </c>
      <c r="K52" s="143"/>
      <c r="L52" s="143"/>
    </row>
    <row r="53" spans="1:12" x14ac:dyDescent="0.25">
      <c r="A53" s="29" t="s">
        <v>341</v>
      </c>
      <c r="B53" s="306" t="s">
        <v>342</v>
      </c>
      <c r="C53" s="306"/>
      <c r="D53" s="306"/>
      <c r="E53" s="306"/>
      <c r="F53" s="306"/>
      <c r="G53" s="306"/>
      <c r="H53" s="203">
        <v>30</v>
      </c>
      <c r="I53" s="161">
        <f t="shared" si="8"/>
        <v>46568</v>
      </c>
      <c r="J53" s="161">
        <f t="shared" si="7"/>
        <v>46598</v>
      </c>
      <c r="K53" s="143"/>
      <c r="L53" s="143"/>
    </row>
    <row r="54" spans="1:12" ht="33" x14ac:dyDescent="0.25">
      <c r="A54" s="196">
        <v>1</v>
      </c>
      <c r="B54" s="217" t="s">
        <v>343</v>
      </c>
      <c r="C54" s="149"/>
      <c r="D54" s="205" t="s">
        <v>173</v>
      </c>
      <c r="E54" s="205" t="s">
        <v>223</v>
      </c>
      <c r="F54" s="205" t="s">
        <v>344</v>
      </c>
      <c r="G54" s="205"/>
      <c r="H54" s="197"/>
      <c r="I54" s="165"/>
      <c r="J54" s="161"/>
      <c r="K54" s="143"/>
      <c r="L54" s="143"/>
    </row>
    <row r="55" spans="1:12" ht="82.5" x14ac:dyDescent="0.25">
      <c r="A55" s="196">
        <v>2</v>
      </c>
      <c r="B55" s="217" t="s">
        <v>345</v>
      </c>
      <c r="C55" s="149"/>
      <c r="D55" s="205" t="s">
        <v>173</v>
      </c>
      <c r="E55" s="205" t="s">
        <v>223</v>
      </c>
      <c r="F55" s="205" t="s">
        <v>355</v>
      </c>
      <c r="G55" s="205"/>
      <c r="H55" s="197"/>
      <c r="I55" s="165"/>
      <c r="J55" s="161"/>
      <c r="K55" s="143"/>
      <c r="L55" s="143"/>
    </row>
    <row r="56" spans="1:12" ht="148.5" x14ac:dyDescent="0.25">
      <c r="A56" s="196">
        <v>3</v>
      </c>
      <c r="B56" s="217" t="s">
        <v>347</v>
      </c>
      <c r="C56" s="149"/>
      <c r="D56" s="205" t="s">
        <v>173</v>
      </c>
      <c r="E56" s="205" t="s">
        <v>223</v>
      </c>
      <c r="F56" s="205" t="s">
        <v>373</v>
      </c>
      <c r="G56" s="205"/>
      <c r="H56" s="197"/>
      <c r="I56" s="165"/>
      <c r="J56" s="161"/>
      <c r="K56" s="143"/>
      <c r="L56" s="143"/>
    </row>
    <row r="57" spans="1:12" ht="148.5" x14ac:dyDescent="0.25">
      <c r="A57" s="196">
        <v>4</v>
      </c>
      <c r="B57" s="217" t="s">
        <v>348</v>
      </c>
      <c r="C57" s="149"/>
      <c r="D57" s="205" t="s">
        <v>173</v>
      </c>
      <c r="E57" s="205" t="s">
        <v>223</v>
      </c>
      <c r="F57" s="205" t="s">
        <v>373</v>
      </c>
      <c r="G57" s="205"/>
      <c r="H57" s="197"/>
      <c r="I57" s="165"/>
      <c r="J57" s="161"/>
      <c r="K57" s="143"/>
      <c r="L57" s="143"/>
    </row>
    <row r="58" spans="1:12" x14ac:dyDescent="0.25">
      <c r="A58" s="29" t="s">
        <v>349</v>
      </c>
      <c r="B58" s="306" t="s">
        <v>350</v>
      </c>
      <c r="C58" s="306"/>
      <c r="D58" s="306"/>
      <c r="E58" s="306"/>
      <c r="F58" s="306"/>
      <c r="G58" s="306"/>
      <c r="H58" s="211">
        <f>6*30</f>
        <v>180</v>
      </c>
      <c r="I58" s="161">
        <f>+J53+1</f>
        <v>46599</v>
      </c>
      <c r="J58" s="161">
        <f t="shared" ref="J58:J59" si="9">IFERROR(DATE(YEAR(I58),MONTH(I58),DAY(I58))+H58,"0")</f>
        <v>46779</v>
      </c>
      <c r="K58" s="143"/>
      <c r="L58" s="143"/>
    </row>
    <row r="59" spans="1:12" x14ac:dyDescent="0.25">
      <c r="A59" s="29" t="s">
        <v>351</v>
      </c>
      <c r="B59" s="306" t="s">
        <v>352</v>
      </c>
      <c r="C59" s="306"/>
      <c r="D59" s="306"/>
      <c r="E59" s="306"/>
      <c r="F59" s="306"/>
      <c r="G59" s="306"/>
      <c r="H59" s="203">
        <v>30</v>
      </c>
      <c r="I59" s="161">
        <f>+J58+1</f>
        <v>46780</v>
      </c>
      <c r="J59" s="161">
        <f t="shared" si="9"/>
        <v>46810</v>
      </c>
      <c r="K59" s="143"/>
      <c r="L59" s="143"/>
    </row>
    <row r="60" spans="1:12" ht="56.25" x14ac:dyDescent="0.25">
      <c r="A60" s="196">
        <v>1</v>
      </c>
      <c r="B60" s="149" t="s">
        <v>353</v>
      </c>
      <c r="C60" s="149"/>
      <c r="D60" s="205" t="s">
        <v>173</v>
      </c>
      <c r="E60" s="205" t="s">
        <v>224</v>
      </c>
      <c r="F60" s="205" t="s">
        <v>370</v>
      </c>
      <c r="G60" s="205"/>
      <c r="H60" s="197"/>
      <c r="I60" s="165"/>
      <c r="J60" s="161"/>
      <c r="K60" s="143"/>
      <c r="L60" s="143"/>
    </row>
    <row r="61" spans="1:12" ht="66" x14ac:dyDescent="0.25">
      <c r="A61" s="196">
        <v>2</v>
      </c>
      <c r="B61" s="149" t="s">
        <v>354</v>
      </c>
      <c r="C61" s="149"/>
      <c r="D61" s="205" t="s">
        <v>173</v>
      </c>
      <c r="E61" s="205" t="s">
        <v>355</v>
      </c>
      <c r="F61" s="205" t="s">
        <v>374</v>
      </c>
      <c r="G61" s="205"/>
      <c r="H61" s="197"/>
      <c r="I61" s="165"/>
      <c r="J61" s="161"/>
      <c r="K61" s="143"/>
      <c r="L61" s="143"/>
    </row>
    <row r="62" spans="1:12" ht="66" x14ac:dyDescent="0.25">
      <c r="A62" s="196">
        <v>3</v>
      </c>
      <c r="B62" s="149" t="s">
        <v>356</v>
      </c>
      <c r="C62" s="149"/>
      <c r="D62" s="205" t="s">
        <v>173</v>
      </c>
      <c r="E62" s="205" t="s">
        <v>355</v>
      </c>
      <c r="F62" s="205" t="s">
        <v>374</v>
      </c>
      <c r="G62" s="205"/>
      <c r="H62" s="197"/>
      <c r="I62" s="165"/>
      <c r="J62" s="161"/>
      <c r="K62" s="143"/>
      <c r="L62" s="143"/>
    </row>
    <row r="63" spans="1:12" ht="49.5" x14ac:dyDescent="0.25">
      <c r="A63" s="196">
        <v>4</v>
      </c>
      <c r="B63" s="149" t="s">
        <v>357</v>
      </c>
      <c r="C63" s="149"/>
      <c r="D63" s="205" t="s">
        <v>173</v>
      </c>
      <c r="E63" s="205" t="s">
        <v>358</v>
      </c>
      <c r="F63" s="205" t="s">
        <v>374</v>
      </c>
      <c r="G63" s="205"/>
      <c r="H63" s="197"/>
      <c r="I63" s="165"/>
      <c r="J63" s="161"/>
      <c r="K63" s="143"/>
      <c r="L63" s="143"/>
    </row>
    <row r="64" spans="1:12" ht="56.25" x14ac:dyDescent="0.25">
      <c r="A64" s="196">
        <v>5</v>
      </c>
      <c r="B64" s="149" t="s">
        <v>359</v>
      </c>
      <c r="C64" s="149"/>
      <c r="D64" s="205" t="s">
        <v>173</v>
      </c>
      <c r="E64" s="205" t="s">
        <v>360</v>
      </c>
      <c r="F64" s="205" t="s">
        <v>374</v>
      </c>
      <c r="G64" s="205"/>
      <c r="H64" s="197"/>
      <c r="I64" s="165"/>
      <c r="J64" s="161"/>
      <c r="K64" s="143"/>
      <c r="L64" s="143"/>
    </row>
    <row r="65" spans="1:12" ht="49.5" x14ac:dyDescent="0.25">
      <c r="A65" s="196">
        <v>6</v>
      </c>
      <c r="B65" s="149" t="s">
        <v>361</v>
      </c>
      <c r="C65" s="149"/>
      <c r="D65" s="205" t="s">
        <v>173</v>
      </c>
      <c r="E65" s="205" t="s">
        <v>360</v>
      </c>
      <c r="F65" s="205" t="s">
        <v>374</v>
      </c>
      <c r="G65" s="205"/>
      <c r="H65" s="197"/>
      <c r="I65" s="165"/>
      <c r="J65" s="161"/>
      <c r="K65" s="143"/>
      <c r="L65" s="143"/>
    </row>
    <row r="66" spans="1:12" x14ac:dyDescent="0.25">
      <c r="A66" s="29" t="s">
        <v>362</v>
      </c>
      <c r="B66" s="307" t="s">
        <v>363</v>
      </c>
      <c r="C66" s="307"/>
      <c r="D66" s="307"/>
      <c r="E66" s="307"/>
      <c r="F66" s="307"/>
      <c r="G66" s="307"/>
      <c r="H66" s="203"/>
      <c r="I66" s="165"/>
      <c r="J66" s="161"/>
      <c r="K66" s="143"/>
      <c r="L66" s="143"/>
    </row>
    <row r="67" spans="1:12" ht="56.25" x14ac:dyDescent="0.25">
      <c r="A67" s="196">
        <v>1</v>
      </c>
      <c r="B67" s="149" t="s">
        <v>364</v>
      </c>
      <c r="C67" s="149"/>
      <c r="D67" s="205" t="s">
        <v>173</v>
      </c>
      <c r="E67" s="205" t="s">
        <v>375</v>
      </c>
      <c r="F67" s="205"/>
      <c r="G67" s="205"/>
      <c r="H67" s="197">
        <v>20</v>
      </c>
      <c r="I67" s="161">
        <f>+J59+1</f>
        <v>46811</v>
      </c>
      <c r="J67" s="161">
        <f t="shared" ref="J67:J69" si="10">IFERROR(DATE(YEAR(I67),MONTH(I67),DAY(I67))+H67,"0")</f>
        <v>46831</v>
      </c>
      <c r="K67" s="143"/>
      <c r="L67" s="143"/>
    </row>
    <row r="68" spans="1:12" ht="56.25" x14ac:dyDescent="0.25">
      <c r="A68" s="196">
        <f>+A67+1</f>
        <v>2</v>
      </c>
      <c r="B68" s="149" t="s">
        <v>365</v>
      </c>
      <c r="C68" s="149"/>
      <c r="D68" s="205" t="s">
        <v>366</v>
      </c>
      <c r="E68" s="205"/>
      <c r="F68" s="208"/>
      <c r="G68" s="208" t="s">
        <v>99</v>
      </c>
      <c r="H68" s="197">
        <v>15</v>
      </c>
      <c r="I68" s="161">
        <f>+J67+1</f>
        <v>46832</v>
      </c>
      <c r="J68" s="161">
        <f t="shared" si="10"/>
        <v>46847</v>
      </c>
      <c r="K68" s="143"/>
      <c r="L68" s="143"/>
    </row>
    <row r="69" spans="1:12" ht="37.5" x14ac:dyDescent="0.25">
      <c r="A69" s="196">
        <f>+A68+1</f>
        <v>3</v>
      </c>
      <c r="B69" s="149" t="s">
        <v>367</v>
      </c>
      <c r="C69" s="149"/>
      <c r="D69" s="208" t="s">
        <v>99</v>
      </c>
      <c r="E69" s="205"/>
      <c r="F69" s="208"/>
      <c r="G69" s="205"/>
      <c r="H69" s="197">
        <v>15</v>
      </c>
      <c r="I69" s="161">
        <f>+J68+1</f>
        <v>46848</v>
      </c>
      <c r="J69" s="161">
        <f t="shared" si="10"/>
        <v>46863</v>
      </c>
      <c r="K69" s="143"/>
      <c r="L69" s="143"/>
    </row>
  </sheetData>
  <mergeCells count="24">
    <mergeCell ref="A1:L1"/>
    <mergeCell ref="B19:G19"/>
    <mergeCell ref="A2:L3"/>
    <mergeCell ref="A4:L4"/>
    <mergeCell ref="A5:A6"/>
    <mergeCell ref="B5:B6"/>
    <mergeCell ref="C5:C6"/>
    <mergeCell ref="D5:F5"/>
    <mergeCell ref="G5:G6"/>
    <mergeCell ref="H5:J5"/>
    <mergeCell ref="K5:K6"/>
    <mergeCell ref="L5:L6"/>
    <mergeCell ref="B7:G7"/>
    <mergeCell ref="B8:G8"/>
    <mergeCell ref="B18:G18"/>
    <mergeCell ref="B58:G58"/>
    <mergeCell ref="B59:G59"/>
    <mergeCell ref="B66:G66"/>
    <mergeCell ref="B20:G20"/>
    <mergeCell ref="B25:G25"/>
    <mergeCell ref="B37:F37"/>
    <mergeCell ref="B45:G45"/>
    <mergeCell ref="B46:G46"/>
    <mergeCell ref="B53:G53"/>
  </mergeCells>
  <conditionalFormatting sqref="B67:C69 B66 B60:C65 B58:B59 B54:C57 B53 B45:B46 B38:C44 B37 B25 B26:C36 B21:C24 B47:C52">
    <cfRule type="duplicateValues" dxfId="38" priority="1"/>
  </conditionalFormatting>
  <conditionalFormatting sqref="B70:C1048576 B5:C5 B9:C16 B6:B8 B17:B20">
    <cfRule type="duplicateValues" dxfId="37" priority="2"/>
  </conditionalFormatting>
  <printOptions horizontalCentered="1"/>
  <pageMargins left="0" right="0" top="0.11811023622047245" bottom="0.11811023622047245" header="0.11811023622047245" footer="0.11811023622047245"/>
  <pageSetup paperSize="9" scale="60" fitToHeight="0" orientation="landscape" r:id="rId1"/>
  <headerFooter differentFirst="1">
    <oddFooter>&amp;CQuy trình đấu giá quyền sử dụng đất đối với các dự án chưa có Quy hoạch chi tiết 1/500&amp;R&amp;P</oddFooter>
  </headerFooter>
  <rowBreaks count="2" manualBreakCount="2">
    <brk id="24" max="11" man="1"/>
    <brk id="44"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view="pageBreakPreview" zoomScale="70" zoomScaleNormal="70" zoomScaleSheetLayoutView="70" workbookViewId="0">
      <pane xSplit="2" ySplit="7" topLeftCell="C8" activePane="bottomRight" state="frozen"/>
      <selection pane="topRight" activeCell="D1" sqref="D1"/>
      <selection pane="bottomLeft" activeCell="A11" sqref="A11"/>
      <selection pane="bottomRight" activeCell="K14" sqref="K14"/>
    </sheetView>
  </sheetViews>
  <sheetFormatPr defaultColWidth="9" defaultRowHeight="20.25" x14ac:dyDescent="0.3"/>
  <cols>
    <col min="1" max="1" width="5.42578125" style="127" customWidth="1"/>
    <col min="2" max="2" width="34.140625" style="189" customWidth="1"/>
    <col min="3" max="3" width="7.140625" style="70" customWidth="1"/>
    <col min="4" max="4" width="13.5703125" style="11" customWidth="1"/>
    <col min="5" max="5" width="12.5703125" style="11" customWidth="1"/>
    <col min="6" max="7" width="10.42578125" style="11" customWidth="1"/>
    <col min="8" max="8" width="11.5703125" style="28" customWidth="1"/>
    <col min="9" max="9" width="13" style="128" bestFit="1" customWidth="1"/>
    <col min="10" max="10" width="13" style="129" bestFit="1" customWidth="1"/>
    <col min="11" max="11" width="60.85546875" style="130" customWidth="1"/>
    <col min="12" max="12" width="37.28515625" style="130" customWidth="1"/>
    <col min="13" max="16384" width="9" style="70"/>
  </cols>
  <sheetData>
    <row r="1" spans="1:12" s="27" customFormat="1" ht="19.5" customHeight="1" x14ac:dyDescent="0.3">
      <c r="A1" s="263" t="s">
        <v>479</v>
      </c>
      <c r="B1" s="263"/>
      <c r="C1" s="263"/>
      <c r="D1" s="263"/>
      <c r="E1" s="263"/>
      <c r="F1" s="263"/>
      <c r="G1" s="263"/>
      <c r="H1" s="263"/>
      <c r="I1" s="263"/>
      <c r="J1" s="263"/>
      <c r="K1" s="263"/>
      <c r="L1" s="263"/>
    </row>
    <row r="2" spans="1:12" ht="8.25" customHeight="1" x14ac:dyDescent="0.25">
      <c r="A2" s="300" t="s">
        <v>216</v>
      </c>
      <c r="B2" s="300"/>
      <c r="C2" s="300"/>
      <c r="D2" s="300"/>
      <c r="E2" s="300"/>
      <c r="F2" s="300"/>
      <c r="G2" s="300"/>
      <c r="H2" s="300"/>
      <c r="I2" s="300"/>
      <c r="J2" s="300"/>
      <c r="K2" s="300"/>
      <c r="L2" s="300"/>
    </row>
    <row r="3" spans="1:12" ht="18" customHeight="1" x14ac:dyDescent="0.25">
      <c r="A3" s="300"/>
      <c r="B3" s="300"/>
      <c r="C3" s="300"/>
      <c r="D3" s="300"/>
      <c r="E3" s="300"/>
      <c r="F3" s="300"/>
      <c r="G3" s="300"/>
      <c r="H3" s="300"/>
      <c r="I3" s="300"/>
      <c r="J3" s="300"/>
      <c r="K3" s="300"/>
      <c r="L3" s="300"/>
    </row>
    <row r="4" spans="1:12" ht="60" customHeight="1" x14ac:dyDescent="0.3">
      <c r="A4" s="283" t="s">
        <v>377</v>
      </c>
      <c r="B4" s="301"/>
      <c r="C4" s="301"/>
      <c r="D4" s="301"/>
      <c r="E4" s="301"/>
      <c r="F4" s="301"/>
      <c r="G4" s="301"/>
      <c r="H4" s="301"/>
      <c r="I4" s="301"/>
      <c r="J4" s="301"/>
      <c r="K4" s="301"/>
      <c r="L4" s="301"/>
    </row>
    <row r="5" spans="1:12" ht="18" customHeight="1" x14ac:dyDescent="0.25">
      <c r="A5" s="266"/>
      <c r="B5" s="266"/>
      <c r="C5" s="266"/>
      <c r="D5" s="266"/>
      <c r="E5" s="266"/>
      <c r="F5" s="266"/>
      <c r="G5" s="266"/>
      <c r="H5" s="266"/>
      <c r="I5" s="266"/>
      <c r="J5" s="266"/>
      <c r="K5" s="70"/>
      <c r="L5" s="70"/>
    </row>
    <row r="6" spans="1:12" ht="15.75" x14ac:dyDescent="0.25">
      <c r="A6" s="295" t="s">
        <v>2</v>
      </c>
      <c r="B6" s="295" t="s">
        <v>80</v>
      </c>
      <c r="C6" s="290" t="s">
        <v>81</v>
      </c>
      <c r="D6" s="287" t="s">
        <v>82</v>
      </c>
      <c r="E6" s="288"/>
      <c r="F6" s="289"/>
      <c r="G6" s="290" t="s">
        <v>83</v>
      </c>
      <c r="H6" s="292" t="s">
        <v>84</v>
      </c>
      <c r="I6" s="293"/>
      <c r="J6" s="294"/>
      <c r="K6" s="295" t="s">
        <v>11</v>
      </c>
      <c r="L6" s="295" t="s">
        <v>14</v>
      </c>
    </row>
    <row r="7" spans="1:12" ht="31.5" x14ac:dyDescent="0.25">
      <c r="A7" s="295"/>
      <c r="B7" s="295"/>
      <c r="C7" s="291"/>
      <c r="D7" s="71" t="s">
        <v>86</v>
      </c>
      <c r="E7" s="71" t="s">
        <v>87</v>
      </c>
      <c r="F7" s="71" t="s">
        <v>88</v>
      </c>
      <c r="G7" s="291"/>
      <c r="H7" s="73" t="s">
        <v>84</v>
      </c>
      <c r="I7" s="74" t="s">
        <v>218</v>
      </c>
      <c r="J7" s="74" t="s">
        <v>219</v>
      </c>
      <c r="K7" s="295"/>
      <c r="L7" s="295"/>
    </row>
    <row r="8" spans="1:12" s="79" customFormat="1" x14ac:dyDescent="0.3">
      <c r="A8" s="75" t="s">
        <v>220</v>
      </c>
      <c r="B8" s="314" t="s">
        <v>221</v>
      </c>
      <c r="C8" s="315"/>
      <c r="D8" s="315"/>
      <c r="E8" s="315"/>
      <c r="F8" s="315"/>
      <c r="G8" s="316"/>
      <c r="H8" s="76"/>
      <c r="I8" s="77"/>
      <c r="J8" s="77"/>
      <c r="K8" s="78"/>
      <c r="L8" s="78"/>
    </row>
    <row r="9" spans="1:12" ht="101.25" customHeight="1" x14ac:dyDescent="0.25">
      <c r="A9" s="35">
        <v>1</v>
      </c>
      <c r="B9" s="214" t="s">
        <v>222</v>
      </c>
      <c r="C9" s="80"/>
      <c r="D9" s="81" t="s">
        <v>503</v>
      </c>
      <c r="E9" s="81" t="s">
        <v>223</v>
      </c>
      <c r="F9" s="81" t="s">
        <v>224</v>
      </c>
      <c r="G9" s="81"/>
      <c r="H9" s="82">
        <v>15</v>
      </c>
      <c r="I9" s="83">
        <v>45748</v>
      </c>
      <c r="J9" s="84">
        <f t="shared" ref="J9:J31" si="0">IFERROR(DATE(YEAR(I9),MONTH(I9),DAY(I9))+H9,"0")</f>
        <v>45763</v>
      </c>
      <c r="K9" s="178" t="s">
        <v>439</v>
      </c>
      <c r="L9" s="85"/>
    </row>
    <row r="10" spans="1:12" ht="105.75" customHeight="1" x14ac:dyDescent="0.25">
      <c r="A10" s="35">
        <v>2</v>
      </c>
      <c r="B10" s="214" t="s">
        <v>225</v>
      </c>
      <c r="C10" s="80"/>
      <c r="D10" s="81" t="s">
        <v>503</v>
      </c>
      <c r="E10" s="81" t="s">
        <v>173</v>
      </c>
      <c r="F10" s="81" t="s">
        <v>223</v>
      </c>
      <c r="G10" s="81"/>
      <c r="H10" s="82">
        <v>15</v>
      </c>
      <c r="I10" s="83">
        <f>+J9+1</f>
        <v>45764</v>
      </c>
      <c r="J10" s="84">
        <f t="shared" si="0"/>
        <v>45779</v>
      </c>
      <c r="K10" s="85"/>
      <c r="L10" s="85"/>
    </row>
    <row r="11" spans="1:12" ht="138" customHeight="1" x14ac:dyDescent="0.25">
      <c r="A11" s="35">
        <v>3</v>
      </c>
      <c r="B11" s="214" t="s">
        <v>226</v>
      </c>
      <c r="C11" s="80"/>
      <c r="D11" s="81" t="s">
        <v>503</v>
      </c>
      <c r="E11" s="81" t="s">
        <v>173</v>
      </c>
      <c r="F11" s="81" t="s">
        <v>223</v>
      </c>
      <c r="G11" s="81" t="s">
        <v>504</v>
      </c>
      <c r="H11" s="82">
        <v>15</v>
      </c>
      <c r="I11" s="83">
        <f t="shared" ref="I11:I16" si="1">+J10+1</f>
        <v>45780</v>
      </c>
      <c r="J11" s="84">
        <f t="shared" si="0"/>
        <v>45795</v>
      </c>
      <c r="K11" s="85"/>
      <c r="L11" s="85"/>
    </row>
    <row r="12" spans="1:12" ht="98.25" customHeight="1" x14ac:dyDescent="0.25">
      <c r="A12" s="35">
        <v>4</v>
      </c>
      <c r="B12" s="214" t="s">
        <v>227</v>
      </c>
      <c r="C12" s="80"/>
      <c r="D12" s="81" t="s">
        <v>503</v>
      </c>
      <c r="E12" s="81" t="s">
        <v>173</v>
      </c>
      <c r="F12" s="81" t="s">
        <v>223</v>
      </c>
      <c r="G12" s="81" t="s">
        <v>504</v>
      </c>
      <c r="H12" s="82">
        <v>15</v>
      </c>
      <c r="I12" s="83">
        <f t="shared" si="1"/>
        <v>45796</v>
      </c>
      <c r="J12" s="84">
        <f t="shared" si="0"/>
        <v>45811</v>
      </c>
      <c r="K12" s="85"/>
      <c r="L12" s="85"/>
    </row>
    <row r="13" spans="1:12" ht="103.5" customHeight="1" x14ac:dyDescent="0.25">
      <c r="A13" s="35">
        <v>5</v>
      </c>
      <c r="B13" s="214" t="s">
        <v>228</v>
      </c>
      <c r="C13" s="80"/>
      <c r="D13" s="81" t="s">
        <v>173</v>
      </c>
      <c r="E13" s="81" t="s">
        <v>223</v>
      </c>
      <c r="F13" s="81" t="s">
        <v>503</v>
      </c>
      <c r="G13" s="81"/>
      <c r="H13" s="82">
        <v>90</v>
      </c>
      <c r="I13" s="83">
        <f t="shared" si="1"/>
        <v>45812</v>
      </c>
      <c r="J13" s="84">
        <f t="shared" si="0"/>
        <v>45902</v>
      </c>
      <c r="K13" s="85"/>
      <c r="L13" s="85"/>
    </row>
    <row r="14" spans="1:12" ht="99" customHeight="1" x14ac:dyDescent="0.25">
      <c r="A14" s="35">
        <v>6</v>
      </c>
      <c r="B14" s="214" t="s">
        <v>229</v>
      </c>
      <c r="C14" s="80"/>
      <c r="D14" s="81" t="s">
        <v>503</v>
      </c>
      <c r="E14" s="81" t="s">
        <v>173</v>
      </c>
      <c r="F14" s="81" t="s">
        <v>223</v>
      </c>
      <c r="G14" s="81"/>
      <c r="H14" s="82">
        <v>30</v>
      </c>
      <c r="I14" s="83">
        <f t="shared" si="1"/>
        <v>45903</v>
      </c>
      <c r="J14" s="84">
        <f t="shared" si="0"/>
        <v>45933</v>
      </c>
      <c r="K14" s="85"/>
      <c r="L14" s="85"/>
    </row>
    <row r="15" spans="1:12" ht="80.25" customHeight="1" x14ac:dyDescent="0.25">
      <c r="A15" s="35">
        <v>7</v>
      </c>
      <c r="B15" s="214" t="s">
        <v>230</v>
      </c>
      <c r="C15" s="80"/>
      <c r="D15" s="81" t="s">
        <v>503</v>
      </c>
      <c r="E15" s="81" t="s">
        <v>173</v>
      </c>
      <c r="F15" s="81" t="s">
        <v>223</v>
      </c>
      <c r="G15" s="81" t="s">
        <v>504</v>
      </c>
      <c r="H15" s="82">
        <v>30</v>
      </c>
      <c r="I15" s="83">
        <f t="shared" si="1"/>
        <v>45934</v>
      </c>
      <c r="J15" s="84">
        <f t="shared" si="0"/>
        <v>45964</v>
      </c>
      <c r="K15" s="85"/>
      <c r="L15" s="85"/>
    </row>
    <row r="16" spans="1:12" ht="66.75" customHeight="1" x14ac:dyDescent="0.25">
      <c r="A16" s="35">
        <v>8</v>
      </c>
      <c r="B16" s="214" t="s">
        <v>231</v>
      </c>
      <c r="C16" s="80"/>
      <c r="D16" s="81" t="s">
        <v>504</v>
      </c>
      <c r="E16" s="81" t="s">
        <v>173</v>
      </c>
      <c r="F16" s="81" t="s">
        <v>223</v>
      </c>
      <c r="G16" s="81"/>
      <c r="H16" s="82">
        <v>1</v>
      </c>
      <c r="I16" s="83">
        <f t="shared" si="1"/>
        <v>45965</v>
      </c>
      <c r="J16" s="84">
        <f t="shared" si="0"/>
        <v>45966</v>
      </c>
      <c r="K16" s="85"/>
      <c r="L16" s="85"/>
    </row>
    <row r="17" spans="1:12" x14ac:dyDescent="0.25">
      <c r="A17" s="91" t="s">
        <v>232</v>
      </c>
      <c r="B17" s="299" t="s">
        <v>247</v>
      </c>
      <c r="C17" s="309"/>
      <c r="D17" s="309"/>
      <c r="E17" s="309"/>
      <c r="F17" s="309"/>
      <c r="G17" s="310"/>
      <c r="H17" s="82"/>
      <c r="I17" s="83"/>
      <c r="J17" s="84"/>
      <c r="K17" s="85"/>
      <c r="L17" s="85"/>
    </row>
    <row r="18" spans="1:12" x14ac:dyDescent="0.25">
      <c r="A18" s="42" t="s">
        <v>91</v>
      </c>
      <c r="B18" s="299" t="s">
        <v>248</v>
      </c>
      <c r="C18" s="309"/>
      <c r="D18" s="309"/>
      <c r="E18" s="309"/>
      <c r="F18" s="309"/>
      <c r="G18" s="310"/>
      <c r="H18" s="92"/>
      <c r="I18" s="83"/>
      <c r="J18" s="84"/>
      <c r="K18" s="85"/>
      <c r="L18" s="85"/>
    </row>
    <row r="19" spans="1:12" x14ac:dyDescent="0.25">
      <c r="A19" s="42">
        <v>1</v>
      </c>
      <c r="B19" s="299" t="s">
        <v>249</v>
      </c>
      <c r="C19" s="309"/>
      <c r="D19" s="309"/>
      <c r="E19" s="309"/>
      <c r="F19" s="309"/>
      <c r="G19" s="310"/>
      <c r="H19" s="92"/>
      <c r="I19" s="83"/>
      <c r="J19" s="84"/>
      <c r="K19" s="85"/>
      <c r="L19" s="85"/>
    </row>
    <row r="20" spans="1:12" ht="327" customHeight="1" x14ac:dyDescent="0.25">
      <c r="A20" s="35" t="s">
        <v>250</v>
      </c>
      <c r="B20" s="214" t="s">
        <v>251</v>
      </c>
      <c r="C20" s="80"/>
      <c r="D20" s="100" t="s">
        <v>505</v>
      </c>
      <c r="E20" s="100" t="s">
        <v>506</v>
      </c>
      <c r="F20" s="81" t="s">
        <v>97</v>
      </c>
      <c r="G20" s="137" t="s">
        <v>504</v>
      </c>
      <c r="H20" s="93">
        <v>10</v>
      </c>
      <c r="I20" s="83">
        <f>+J16+1</f>
        <v>45967</v>
      </c>
      <c r="J20" s="84">
        <f t="shared" si="0"/>
        <v>45977</v>
      </c>
      <c r="K20" s="90" t="s">
        <v>252</v>
      </c>
      <c r="L20" s="183" t="s">
        <v>253</v>
      </c>
    </row>
    <row r="21" spans="1:12" ht="150" x14ac:dyDescent="0.25">
      <c r="A21" s="35" t="s">
        <v>254</v>
      </c>
      <c r="B21" s="214" t="s">
        <v>255</v>
      </c>
      <c r="C21" s="80"/>
      <c r="D21" s="100" t="s">
        <v>505</v>
      </c>
      <c r="E21" s="100"/>
      <c r="F21" s="98" t="s">
        <v>256</v>
      </c>
      <c r="G21" s="100"/>
      <c r="H21" s="138">
        <v>10</v>
      </c>
      <c r="I21" s="95">
        <f>+J20+1</f>
        <v>45978</v>
      </c>
      <c r="J21" s="95">
        <f t="shared" si="0"/>
        <v>45988</v>
      </c>
      <c r="K21" s="96" t="s">
        <v>257</v>
      </c>
      <c r="L21" s="90" t="s">
        <v>258</v>
      </c>
    </row>
    <row r="22" spans="1:12" ht="40.5" x14ac:dyDescent="0.25">
      <c r="A22" s="35" t="s">
        <v>259</v>
      </c>
      <c r="B22" s="214" t="s">
        <v>260</v>
      </c>
      <c r="C22" s="80"/>
      <c r="D22" s="100" t="s">
        <v>505</v>
      </c>
      <c r="E22" s="100"/>
      <c r="F22" s="81"/>
      <c r="G22" s="100"/>
      <c r="H22" s="138">
        <v>10</v>
      </c>
      <c r="I22" s="95">
        <f t="shared" ref="I22:I23" si="2">+J21+1</f>
        <v>45989</v>
      </c>
      <c r="J22" s="95">
        <f t="shared" si="0"/>
        <v>45999</v>
      </c>
      <c r="K22" s="96"/>
      <c r="L22" s="96"/>
    </row>
    <row r="23" spans="1:12" ht="82.5" x14ac:dyDescent="0.25">
      <c r="A23" s="35" t="s">
        <v>261</v>
      </c>
      <c r="B23" s="214" t="s">
        <v>262</v>
      </c>
      <c r="C23" s="80"/>
      <c r="D23" s="100" t="s">
        <v>505</v>
      </c>
      <c r="E23" s="100" t="s">
        <v>263</v>
      </c>
      <c r="F23" s="100" t="s">
        <v>264</v>
      </c>
      <c r="G23" s="100" t="s">
        <v>504</v>
      </c>
      <c r="H23" s="138">
        <v>10</v>
      </c>
      <c r="I23" s="95">
        <f t="shared" si="2"/>
        <v>46000</v>
      </c>
      <c r="J23" s="95">
        <f t="shared" si="0"/>
        <v>46010</v>
      </c>
      <c r="K23" s="96" t="s">
        <v>265</v>
      </c>
      <c r="L23" s="96" t="s">
        <v>266</v>
      </c>
    </row>
    <row r="24" spans="1:12" x14ac:dyDescent="0.25">
      <c r="A24" s="42">
        <v>2</v>
      </c>
      <c r="B24" s="299" t="s">
        <v>267</v>
      </c>
      <c r="C24" s="309"/>
      <c r="D24" s="309"/>
      <c r="E24" s="309"/>
      <c r="F24" s="309"/>
      <c r="G24" s="310"/>
      <c r="H24" s="92"/>
      <c r="I24" s="83"/>
      <c r="J24" s="84"/>
      <c r="K24" s="85"/>
      <c r="L24" s="85"/>
    </row>
    <row r="25" spans="1:12" ht="187.5" x14ac:dyDescent="0.25">
      <c r="A25" s="35" t="s">
        <v>117</v>
      </c>
      <c r="B25" s="214" t="s">
        <v>268</v>
      </c>
      <c r="C25" s="80"/>
      <c r="D25" s="100" t="s">
        <v>505</v>
      </c>
      <c r="E25" s="100"/>
      <c r="F25" s="81" t="s">
        <v>269</v>
      </c>
      <c r="G25" s="99"/>
      <c r="H25" s="93">
        <v>20</v>
      </c>
      <c r="I25" s="83">
        <f>+J23+1</f>
        <v>46011</v>
      </c>
      <c r="J25" s="84">
        <f t="shared" si="0"/>
        <v>46031</v>
      </c>
      <c r="K25" s="85" t="s">
        <v>270</v>
      </c>
      <c r="L25" s="85" t="s">
        <v>271</v>
      </c>
    </row>
    <row r="26" spans="1:12" ht="189" customHeight="1" x14ac:dyDescent="0.25">
      <c r="A26" s="35" t="s">
        <v>121</v>
      </c>
      <c r="B26" s="214" t="s">
        <v>272</v>
      </c>
      <c r="C26" s="80"/>
      <c r="D26" s="100" t="s">
        <v>506</v>
      </c>
      <c r="E26" s="100" t="s">
        <v>273</v>
      </c>
      <c r="F26" s="100" t="s">
        <v>274</v>
      </c>
      <c r="G26" s="100" t="s">
        <v>504</v>
      </c>
      <c r="H26" s="93">
        <v>10</v>
      </c>
      <c r="I26" s="83">
        <f>+J25+1</f>
        <v>46032</v>
      </c>
      <c r="J26" s="84">
        <f t="shared" si="0"/>
        <v>46042</v>
      </c>
      <c r="K26" s="85" t="s">
        <v>275</v>
      </c>
      <c r="L26" s="85"/>
    </row>
    <row r="27" spans="1:12" ht="189" customHeight="1" x14ac:dyDescent="0.25">
      <c r="A27" s="35" t="s">
        <v>125</v>
      </c>
      <c r="B27" s="214" t="s">
        <v>276</v>
      </c>
      <c r="C27" s="80"/>
      <c r="D27" s="100" t="s">
        <v>504</v>
      </c>
      <c r="E27" s="100"/>
      <c r="F27" s="100"/>
      <c r="G27" s="99"/>
      <c r="H27" s="82">
        <v>10</v>
      </c>
      <c r="I27" s="83">
        <f t="shared" ref="I27:I31" si="3">+J26+1</f>
        <v>46043</v>
      </c>
      <c r="J27" s="84">
        <f t="shared" si="0"/>
        <v>46053</v>
      </c>
      <c r="K27" s="85" t="s">
        <v>275</v>
      </c>
      <c r="L27" s="85"/>
    </row>
    <row r="28" spans="1:12" ht="189" customHeight="1" x14ac:dyDescent="0.25">
      <c r="A28" s="35" t="s">
        <v>277</v>
      </c>
      <c r="B28" s="214" t="s">
        <v>278</v>
      </c>
      <c r="C28" s="80"/>
      <c r="D28" s="100" t="s">
        <v>505</v>
      </c>
      <c r="E28" s="100" t="s">
        <v>279</v>
      </c>
      <c r="F28" s="100"/>
      <c r="G28" s="100"/>
      <c r="H28" s="82">
        <v>10</v>
      </c>
      <c r="I28" s="83">
        <f t="shared" si="3"/>
        <v>46054</v>
      </c>
      <c r="J28" s="84">
        <f t="shared" si="0"/>
        <v>46064</v>
      </c>
      <c r="K28" s="85" t="s">
        <v>280</v>
      </c>
      <c r="L28" s="85"/>
    </row>
    <row r="29" spans="1:12" ht="189" customHeight="1" x14ac:dyDescent="0.25">
      <c r="A29" s="35" t="s">
        <v>281</v>
      </c>
      <c r="B29" s="214" t="s">
        <v>282</v>
      </c>
      <c r="C29" s="80"/>
      <c r="D29" s="100" t="s">
        <v>505</v>
      </c>
      <c r="E29" s="100" t="s">
        <v>279</v>
      </c>
      <c r="F29" s="100"/>
      <c r="G29" s="100"/>
      <c r="H29" s="82">
        <v>3</v>
      </c>
      <c r="I29" s="83">
        <f t="shared" si="3"/>
        <v>46065</v>
      </c>
      <c r="J29" s="84">
        <f t="shared" si="0"/>
        <v>46068</v>
      </c>
      <c r="K29" s="85" t="s">
        <v>283</v>
      </c>
      <c r="L29" s="85"/>
    </row>
    <row r="30" spans="1:12" ht="391.5" customHeight="1" x14ac:dyDescent="0.25">
      <c r="A30" s="35" t="s">
        <v>284</v>
      </c>
      <c r="B30" s="214" t="s">
        <v>285</v>
      </c>
      <c r="C30" s="80"/>
      <c r="D30" s="100" t="s">
        <v>279</v>
      </c>
      <c r="E30" s="100"/>
      <c r="F30" s="100"/>
      <c r="G30" s="100"/>
      <c r="H30" s="82">
        <v>5</v>
      </c>
      <c r="I30" s="83">
        <f t="shared" si="3"/>
        <v>46069</v>
      </c>
      <c r="J30" s="84">
        <f t="shared" si="0"/>
        <v>46074</v>
      </c>
      <c r="K30" s="90" t="s">
        <v>286</v>
      </c>
      <c r="L30" s="96" t="s">
        <v>287</v>
      </c>
    </row>
    <row r="31" spans="1:12" ht="375" customHeight="1" x14ac:dyDescent="0.25">
      <c r="A31" s="35" t="s">
        <v>288</v>
      </c>
      <c r="B31" s="214" t="s">
        <v>289</v>
      </c>
      <c r="C31" s="80"/>
      <c r="D31" s="100" t="s">
        <v>279</v>
      </c>
      <c r="E31" s="100"/>
      <c r="F31" s="100"/>
      <c r="G31" s="100"/>
      <c r="H31" s="82">
        <v>30</v>
      </c>
      <c r="I31" s="83">
        <f t="shared" si="3"/>
        <v>46075</v>
      </c>
      <c r="J31" s="84">
        <f t="shared" si="0"/>
        <v>46105</v>
      </c>
      <c r="K31" s="94" t="s">
        <v>290</v>
      </c>
      <c r="L31" s="90" t="s">
        <v>291</v>
      </c>
    </row>
    <row r="32" spans="1:12" ht="264" customHeight="1" x14ac:dyDescent="0.25">
      <c r="A32" s="35" t="s">
        <v>129</v>
      </c>
      <c r="B32" s="214" t="s">
        <v>292</v>
      </c>
      <c r="C32" s="80"/>
      <c r="D32" s="100" t="s">
        <v>293</v>
      </c>
      <c r="E32" s="100" t="s">
        <v>279</v>
      </c>
      <c r="F32" s="100"/>
      <c r="G32" s="100"/>
      <c r="H32" s="82"/>
      <c r="I32" s="83"/>
      <c r="J32" s="84"/>
      <c r="K32" s="85" t="s">
        <v>294</v>
      </c>
      <c r="L32" s="85"/>
    </row>
    <row r="33" spans="1:12" ht="409.5" customHeight="1" x14ac:dyDescent="0.25">
      <c r="A33" s="35" t="s">
        <v>129</v>
      </c>
      <c r="B33" s="214" t="s">
        <v>295</v>
      </c>
      <c r="C33" s="80"/>
      <c r="D33" s="100" t="s">
        <v>279</v>
      </c>
      <c r="E33" s="100"/>
      <c r="F33" s="100"/>
      <c r="G33" s="100"/>
      <c r="H33" s="82"/>
      <c r="I33" s="83"/>
      <c r="J33" s="84"/>
      <c r="K33" s="97" t="s">
        <v>296</v>
      </c>
      <c r="L33" s="94" t="s">
        <v>297</v>
      </c>
    </row>
    <row r="34" spans="1:12" ht="225" x14ac:dyDescent="0.25">
      <c r="A34" s="35" t="s">
        <v>129</v>
      </c>
      <c r="B34" s="214" t="s">
        <v>298</v>
      </c>
      <c r="C34" s="80"/>
      <c r="D34" s="100" t="s">
        <v>293</v>
      </c>
      <c r="E34" s="100" t="s">
        <v>279</v>
      </c>
      <c r="F34" s="100" t="s">
        <v>299</v>
      </c>
      <c r="G34" s="100"/>
      <c r="H34" s="82"/>
      <c r="I34" s="83"/>
      <c r="J34" s="84"/>
      <c r="K34" s="85" t="s">
        <v>300</v>
      </c>
      <c r="L34" s="90"/>
    </row>
    <row r="35" spans="1:12" ht="393.75" x14ac:dyDescent="0.25">
      <c r="A35" s="35" t="s">
        <v>301</v>
      </c>
      <c r="B35" s="215" t="s">
        <v>302</v>
      </c>
      <c r="C35" s="80"/>
      <c r="D35" s="100" t="s">
        <v>279</v>
      </c>
      <c r="E35" s="100" t="s">
        <v>293</v>
      </c>
      <c r="F35" s="81" t="s">
        <v>502</v>
      </c>
      <c r="G35" s="100"/>
      <c r="H35" s="82">
        <v>1</v>
      </c>
      <c r="I35" s="83">
        <f>+J31+1</f>
        <v>46106</v>
      </c>
      <c r="J35" s="84">
        <f>IFERROR(DATE(YEAR(I35),MONTH(I35),DAY(I35))+H35,"0")</f>
        <v>46107</v>
      </c>
      <c r="K35" s="85" t="s">
        <v>303</v>
      </c>
      <c r="L35" s="85"/>
    </row>
    <row r="36" spans="1:12" x14ac:dyDescent="0.25">
      <c r="A36" s="42">
        <v>3</v>
      </c>
      <c r="B36" s="299" t="s">
        <v>304</v>
      </c>
      <c r="C36" s="309"/>
      <c r="D36" s="309"/>
      <c r="E36" s="309"/>
      <c r="F36" s="310"/>
      <c r="G36" s="81"/>
      <c r="H36" s="92"/>
      <c r="I36" s="83"/>
      <c r="J36" s="84"/>
      <c r="K36" s="85"/>
      <c r="L36" s="85"/>
    </row>
    <row r="37" spans="1:12" ht="204.75" x14ac:dyDescent="0.25">
      <c r="A37" s="35" t="s">
        <v>305</v>
      </c>
      <c r="B37" s="214" t="s">
        <v>306</v>
      </c>
      <c r="C37" s="80"/>
      <c r="D37" s="99" t="s">
        <v>504</v>
      </c>
      <c r="E37" s="100"/>
      <c r="F37" s="100"/>
      <c r="G37" s="100"/>
      <c r="H37" s="100">
        <v>5</v>
      </c>
      <c r="I37" s="95">
        <f>+J35+1</f>
        <v>46108</v>
      </c>
      <c r="J37" s="95">
        <f t="shared" ref="J37:J43" si="4">IFERROR(DATE(YEAR(I37),MONTH(I37),DAY(I37))+H37,"0")</f>
        <v>46113</v>
      </c>
      <c r="K37" s="101" t="s">
        <v>307</v>
      </c>
      <c r="L37" s="85"/>
    </row>
    <row r="38" spans="1:12" ht="219.75" customHeight="1" x14ac:dyDescent="0.25">
      <c r="A38" s="35" t="s">
        <v>308</v>
      </c>
      <c r="B38" s="214" t="s">
        <v>309</v>
      </c>
      <c r="C38" s="80"/>
      <c r="D38" s="99" t="s">
        <v>310</v>
      </c>
      <c r="E38" s="100" t="s">
        <v>311</v>
      </c>
      <c r="F38" s="100"/>
      <c r="G38" s="100"/>
      <c r="H38" s="100">
        <v>5</v>
      </c>
      <c r="I38" s="95">
        <f>+J37+1</f>
        <v>46114</v>
      </c>
      <c r="J38" s="95">
        <f t="shared" si="4"/>
        <v>46119</v>
      </c>
      <c r="K38" s="102" t="s">
        <v>312</v>
      </c>
      <c r="L38" s="85"/>
    </row>
    <row r="39" spans="1:12" ht="117.75" customHeight="1" x14ac:dyDescent="0.25">
      <c r="A39" s="35" t="s">
        <v>313</v>
      </c>
      <c r="B39" s="214" t="s">
        <v>314</v>
      </c>
      <c r="C39" s="80"/>
      <c r="D39" s="100" t="s">
        <v>311</v>
      </c>
      <c r="E39" s="100"/>
      <c r="F39" s="100"/>
      <c r="G39" s="100"/>
      <c r="H39" s="100">
        <v>90</v>
      </c>
      <c r="I39" s="95">
        <f t="shared" ref="I39:I42" si="5">+J38+1</f>
        <v>46120</v>
      </c>
      <c r="J39" s="95">
        <f t="shared" si="4"/>
        <v>46210</v>
      </c>
      <c r="K39" s="102" t="s">
        <v>315</v>
      </c>
      <c r="L39" s="85" t="s">
        <v>316</v>
      </c>
    </row>
    <row r="40" spans="1:12" ht="117.75" customHeight="1" x14ac:dyDescent="0.25">
      <c r="A40" s="35" t="s">
        <v>317</v>
      </c>
      <c r="B40" s="214" t="s">
        <v>318</v>
      </c>
      <c r="C40" s="80"/>
      <c r="D40" s="100" t="s">
        <v>310</v>
      </c>
      <c r="E40" s="81" t="s">
        <v>506</v>
      </c>
      <c r="F40" s="100"/>
      <c r="G40" s="100"/>
      <c r="H40" s="100">
        <v>5</v>
      </c>
      <c r="I40" s="95">
        <f t="shared" si="5"/>
        <v>46211</v>
      </c>
      <c r="J40" s="95">
        <f t="shared" si="4"/>
        <v>46216</v>
      </c>
      <c r="K40" s="102" t="s">
        <v>319</v>
      </c>
      <c r="L40" s="85"/>
    </row>
    <row r="41" spans="1:12" ht="362.25" x14ac:dyDescent="0.25">
      <c r="A41" s="35" t="s">
        <v>320</v>
      </c>
      <c r="B41" s="214" t="s">
        <v>321</v>
      </c>
      <c r="C41" s="80"/>
      <c r="D41" s="100" t="s">
        <v>506</v>
      </c>
      <c r="E41" s="100"/>
      <c r="F41" s="100"/>
      <c r="G41" s="99" t="s">
        <v>504</v>
      </c>
      <c r="H41" s="100">
        <v>30</v>
      </c>
      <c r="I41" s="95">
        <f t="shared" si="5"/>
        <v>46217</v>
      </c>
      <c r="J41" s="95">
        <f t="shared" si="4"/>
        <v>46247</v>
      </c>
      <c r="K41" s="94" t="s">
        <v>322</v>
      </c>
      <c r="L41" s="85" t="s">
        <v>323</v>
      </c>
    </row>
    <row r="42" spans="1:12" ht="150" x14ac:dyDescent="0.25">
      <c r="A42" s="35" t="s">
        <v>324</v>
      </c>
      <c r="B42" s="214" t="s">
        <v>325</v>
      </c>
      <c r="C42" s="80"/>
      <c r="D42" s="81" t="s">
        <v>504</v>
      </c>
      <c r="E42" s="100" t="s">
        <v>378</v>
      </c>
      <c r="F42" s="100"/>
      <c r="G42" s="100"/>
      <c r="H42" s="100">
        <v>10</v>
      </c>
      <c r="I42" s="95">
        <f t="shared" si="5"/>
        <v>46248</v>
      </c>
      <c r="J42" s="95">
        <f t="shared" si="4"/>
        <v>46258</v>
      </c>
      <c r="K42" s="90" t="s">
        <v>326</v>
      </c>
      <c r="L42" s="85" t="s">
        <v>327</v>
      </c>
    </row>
    <row r="43" spans="1:12" ht="243.75" x14ac:dyDescent="0.25">
      <c r="A43" s="42" t="s">
        <v>103</v>
      </c>
      <c r="B43" s="220" t="s">
        <v>328</v>
      </c>
      <c r="C43" s="103"/>
      <c r="D43" s="100" t="s">
        <v>173</v>
      </c>
      <c r="E43" s="100" t="s">
        <v>223</v>
      </c>
      <c r="F43" s="100" t="s">
        <v>329</v>
      </c>
      <c r="G43" s="100"/>
      <c r="H43" s="104">
        <f>4*30</f>
        <v>120</v>
      </c>
      <c r="I43" s="95">
        <f>+J42+1</f>
        <v>46259</v>
      </c>
      <c r="J43" s="87">
        <f t="shared" si="4"/>
        <v>46379</v>
      </c>
      <c r="K43" s="90"/>
      <c r="L43" s="90" t="s">
        <v>330</v>
      </c>
    </row>
    <row r="44" spans="1:12" x14ac:dyDescent="0.25">
      <c r="A44" s="42" t="s">
        <v>112</v>
      </c>
      <c r="B44" s="299" t="s">
        <v>331</v>
      </c>
      <c r="C44" s="309"/>
      <c r="D44" s="309"/>
      <c r="E44" s="309"/>
      <c r="F44" s="309"/>
      <c r="G44" s="310"/>
      <c r="H44" s="82"/>
      <c r="I44" s="105"/>
      <c r="J44" s="87"/>
      <c r="K44" s="85"/>
      <c r="L44" s="85"/>
    </row>
    <row r="45" spans="1:12" x14ac:dyDescent="0.25">
      <c r="A45" s="42">
        <v>1</v>
      </c>
      <c r="B45" s="299" t="s">
        <v>332</v>
      </c>
      <c r="C45" s="309"/>
      <c r="D45" s="309"/>
      <c r="E45" s="309"/>
      <c r="F45" s="309"/>
      <c r="G45" s="310"/>
      <c r="H45" s="82"/>
      <c r="I45" s="105"/>
      <c r="J45" s="87"/>
      <c r="K45" s="85"/>
      <c r="L45" s="85"/>
    </row>
    <row r="46" spans="1:12" ht="58.5" customHeight="1" x14ac:dyDescent="0.25">
      <c r="A46" s="37" t="s">
        <v>250</v>
      </c>
      <c r="B46" s="221" t="s">
        <v>333</v>
      </c>
      <c r="C46" s="106"/>
      <c r="D46" s="107" t="s">
        <v>173</v>
      </c>
      <c r="E46" s="107" t="s">
        <v>223</v>
      </c>
      <c r="F46" s="107" t="s">
        <v>504</v>
      </c>
      <c r="G46" s="107"/>
      <c r="H46" s="108">
        <f>3*30</f>
        <v>90</v>
      </c>
      <c r="I46" s="109">
        <f>+J43+1</f>
        <v>46380</v>
      </c>
      <c r="J46" s="87">
        <f t="shared" ref="J46:J52" si="6">IFERROR(DATE(YEAR(I46),MONTH(I46),DAY(I46))+H46,"0")</f>
        <v>46470</v>
      </c>
      <c r="K46" s="85"/>
      <c r="L46" s="85"/>
    </row>
    <row r="47" spans="1:12" ht="58.5" customHeight="1" x14ac:dyDescent="0.25">
      <c r="A47" s="35" t="s">
        <v>254</v>
      </c>
      <c r="B47" s="222" t="s">
        <v>334</v>
      </c>
      <c r="C47" s="110"/>
      <c r="D47" s="81" t="s">
        <v>173</v>
      </c>
      <c r="E47" s="81" t="s">
        <v>223</v>
      </c>
      <c r="F47" s="81" t="s">
        <v>507</v>
      </c>
      <c r="G47" s="81"/>
      <c r="H47" s="100">
        <v>20</v>
      </c>
      <c r="I47" s="87">
        <f>+J46+1</f>
        <v>46471</v>
      </c>
      <c r="J47" s="87">
        <f t="shared" si="6"/>
        <v>46491</v>
      </c>
      <c r="K47" s="85"/>
      <c r="L47" s="85"/>
    </row>
    <row r="48" spans="1:12" ht="58.5" customHeight="1" x14ac:dyDescent="0.25">
      <c r="A48" s="35" t="s">
        <v>259</v>
      </c>
      <c r="B48" s="222" t="s">
        <v>335</v>
      </c>
      <c r="C48" s="110"/>
      <c r="D48" s="81" t="s">
        <v>173</v>
      </c>
      <c r="E48" s="81" t="s">
        <v>224</v>
      </c>
      <c r="F48" s="81" t="s">
        <v>223</v>
      </c>
      <c r="G48" s="81"/>
      <c r="H48" s="100">
        <v>15</v>
      </c>
      <c r="I48" s="87">
        <f t="shared" ref="I48:I52" si="7">+J47+1</f>
        <v>46492</v>
      </c>
      <c r="J48" s="87">
        <f t="shared" si="6"/>
        <v>46507</v>
      </c>
      <c r="K48" s="85"/>
      <c r="L48" s="85"/>
    </row>
    <row r="49" spans="1:12" ht="58.5" customHeight="1" x14ac:dyDescent="0.25">
      <c r="A49" s="35" t="s">
        <v>261</v>
      </c>
      <c r="B49" s="222" t="s">
        <v>336</v>
      </c>
      <c r="C49" s="110"/>
      <c r="D49" s="81" t="s">
        <v>173</v>
      </c>
      <c r="E49" s="81" t="s">
        <v>223</v>
      </c>
      <c r="F49" s="81" t="s">
        <v>223</v>
      </c>
      <c r="G49" s="81" t="s">
        <v>173</v>
      </c>
      <c r="H49" s="100">
        <v>7</v>
      </c>
      <c r="I49" s="87">
        <f t="shared" si="7"/>
        <v>46508</v>
      </c>
      <c r="J49" s="87">
        <f t="shared" si="6"/>
        <v>46515</v>
      </c>
      <c r="K49" s="85"/>
      <c r="L49" s="85"/>
    </row>
    <row r="50" spans="1:12" ht="58.5" customHeight="1" x14ac:dyDescent="0.25">
      <c r="A50" s="35" t="s">
        <v>337</v>
      </c>
      <c r="B50" s="222" t="s">
        <v>338</v>
      </c>
      <c r="C50" s="110"/>
      <c r="D50" s="81" t="s">
        <v>173</v>
      </c>
      <c r="E50" s="81" t="s">
        <v>223</v>
      </c>
      <c r="F50" s="81" t="s">
        <v>224</v>
      </c>
      <c r="G50" s="81" t="s">
        <v>173</v>
      </c>
      <c r="H50" s="100">
        <v>30</v>
      </c>
      <c r="I50" s="87">
        <f t="shared" si="7"/>
        <v>46516</v>
      </c>
      <c r="J50" s="87">
        <f t="shared" si="6"/>
        <v>46546</v>
      </c>
      <c r="K50" s="85"/>
      <c r="L50" s="85"/>
    </row>
    <row r="51" spans="1:12" ht="58.5" customHeight="1" x14ac:dyDescent="0.25">
      <c r="A51" s="35" t="s">
        <v>339</v>
      </c>
      <c r="B51" s="222" t="s">
        <v>340</v>
      </c>
      <c r="C51" s="110"/>
      <c r="D51" s="81" t="s">
        <v>173</v>
      </c>
      <c r="E51" s="81" t="s">
        <v>223</v>
      </c>
      <c r="F51" s="81" t="s">
        <v>224</v>
      </c>
      <c r="G51" s="81" t="s">
        <v>173</v>
      </c>
      <c r="H51" s="100">
        <v>20</v>
      </c>
      <c r="I51" s="87">
        <f t="shared" si="7"/>
        <v>46547</v>
      </c>
      <c r="J51" s="87">
        <f t="shared" si="6"/>
        <v>46567</v>
      </c>
      <c r="K51" s="85"/>
      <c r="L51" s="85"/>
    </row>
    <row r="52" spans="1:12" x14ac:dyDescent="0.25">
      <c r="A52" s="42" t="s">
        <v>341</v>
      </c>
      <c r="B52" s="299" t="s">
        <v>342</v>
      </c>
      <c r="C52" s="309"/>
      <c r="D52" s="309"/>
      <c r="E52" s="309"/>
      <c r="F52" s="309"/>
      <c r="G52" s="310"/>
      <c r="H52" s="92">
        <v>30</v>
      </c>
      <c r="I52" s="87">
        <f t="shared" si="7"/>
        <v>46568</v>
      </c>
      <c r="J52" s="87">
        <f t="shared" si="6"/>
        <v>46598</v>
      </c>
      <c r="K52" s="85"/>
      <c r="L52" s="85"/>
    </row>
    <row r="53" spans="1:12" ht="33" x14ac:dyDescent="0.25">
      <c r="A53" s="35">
        <v>1</v>
      </c>
      <c r="B53" s="214" t="s">
        <v>343</v>
      </c>
      <c r="C53" s="80"/>
      <c r="D53" s="100" t="s">
        <v>173</v>
      </c>
      <c r="E53" s="100" t="s">
        <v>223</v>
      </c>
      <c r="F53" s="100" t="s">
        <v>344</v>
      </c>
      <c r="G53" s="100"/>
      <c r="H53" s="82"/>
      <c r="I53" s="105"/>
      <c r="J53" s="87"/>
      <c r="K53" s="85"/>
      <c r="L53" s="85"/>
    </row>
    <row r="54" spans="1:12" ht="49.5" x14ac:dyDescent="0.25">
      <c r="A54" s="35">
        <v>2</v>
      </c>
      <c r="B54" s="214" t="s">
        <v>345</v>
      </c>
      <c r="C54" s="80"/>
      <c r="D54" s="100" t="s">
        <v>173</v>
      </c>
      <c r="E54" s="100" t="s">
        <v>223</v>
      </c>
      <c r="F54" s="111" t="s">
        <v>346</v>
      </c>
      <c r="G54" s="100"/>
      <c r="H54" s="82"/>
      <c r="I54" s="105"/>
      <c r="J54" s="87"/>
      <c r="K54" s="85"/>
      <c r="L54" s="85"/>
    </row>
    <row r="55" spans="1:12" ht="115.5" x14ac:dyDescent="0.25">
      <c r="A55" s="35">
        <v>3</v>
      </c>
      <c r="B55" s="214" t="s">
        <v>347</v>
      </c>
      <c r="C55" s="80"/>
      <c r="D55" s="100" t="s">
        <v>173</v>
      </c>
      <c r="E55" s="100" t="s">
        <v>223</v>
      </c>
      <c r="F55" s="100" t="s">
        <v>510</v>
      </c>
      <c r="G55" s="100"/>
      <c r="H55" s="82"/>
      <c r="I55" s="105"/>
      <c r="J55" s="87"/>
      <c r="K55" s="85"/>
      <c r="L55" s="85"/>
    </row>
    <row r="56" spans="1:12" ht="115.5" x14ac:dyDescent="0.25">
      <c r="A56" s="35">
        <v>4</v>
      </c>
      <c r="B56" s="214" t="s">
        <v>348</v>
      </c>
      <c r="C56" s="80"/>
      <c r="D56" s="100" t="s">
        <v>173</v>
      </c>
      <c r="E56" s="100" t="s">
        <v>223</v>
      </c>
      <c r="F56" s="100" t="s">
        <v>510</v>
      </c>
      <c r="G56" s="100"/>
      <c r="H56" s="82"/>
      <c r="I56" s="105"/>
      <c r="J56" s="87"/>
      <c r="K56" s="85"/>
      <c r="L56" s="85"/>
    </row>
    <row r="57" spans="1:12" x14ac:dyDescent="0.25">
      <c r="A57" s="112" t="s">
        <v>349</v>
      </c>
      <c r="B57" s="299" t="s">
        <v>350</v>
      </c>
      <c r="C57" s="309"/>
      <c r="D57" s="309"/>
      <c r="E57" s="309"/>
      <c r="F57" s="309"/>
      <c r="G57" s="310"/>
      <c r="H57" s="113">
        <f>6*30</f>
        <v>180</v>
      </c>
      <c r="I57" s="87">
        <f>+J52+1</f>
        <v>46599</v>
      </c>
      <c r="J57" s="87">
        <f t="shared" ref="J57:J58" si="8">IFERROR(DATE(YEAR(I57),MONTH(I57),DAY(I57))+H57,"0")</f>
        <v>46779</v>
      </c>
      <c r="K57" s="114"/>
      <c r="L57" s="114"/>
    </row>
    <row r="58" spans="1:12" x14ac:dyDescent="0.25">
      <c r="A58" s="112" t="s">
        <v>351</v>
      </c>
      <c r="B58" s="299" t="s">
        <v>352</v>
      </c>
      <c r="C58" s="309"/>
      <c r="D58" s="309"/>
      <c r="E58" s="309"/>
      <c r="F58" s="309"/>
      <c r="G58" s="310"/>
      <c r="H58" s="115">
        <v>30</v>
      </c>
      <c r="I58" s="116">
        <f>+J57+1</f>
        <v>46780</v>
      </c>
      <c r="J58" s="87">
        <f t="shared" si="8"/>
        <v>46810</v>
      </c>
      <c r="K58" s="114"/>
      <c r="L58" s="114"/>
    </row>
    <row r="59" spans="1:12" ht="60.75" x14ac:dyDescent="0.25">
      <c r="A59" s="117">
        <v>1</v>
      </c>
      <c r="B59" s="223" t="s">
        <v>353</v>
      </c>
      <c r="C59" s="118"/>
      <c r="D59" s="100" t="s">
        <v>173</v>
      </c>
      <c r="E59" s="111" t="s">
        <v>224</v>
      </c>
      <c r="F59" s="111" t="s">
        <v>504</v>
      </c>
      <c r="G59" s="111"/>
      <c r="H59" s="119"/>
      <c r="I59" s="120"/>
      <c r="J59" s="87"/>
      <c r="K59" s="114"/>
      <c r="L59" s="114"/>
    </row>
    <row r="60" spans="1:12" ht="66" x14ac:dyDescent="0.25">
      <c r="A60" s="117">
        <v>2</v>
      </c>
      <c r="B60" s="223" t="s">
        <v>354</v>
      </c>
      <c r="C60" s="118"/>
      <c r="D60" s="100" t="s">
        <v>173</v>
      </c>
      <c r="E60" s="111" t="s">
        <v>355</v>
      </c>
      <c r="F60" s="111" t="s">
        <v>508</v>
      </c>
      <c r="G60" s="111"/>
      <c r="H60" s="119"/>
      <c r="I60" s="120"/>
      <c r="J60" s="87"/>
      <c r="K60" s="114"/>
      <c r="L60" s="114"/>
    </row>
    <row r="61" spans="1:12" ht="66" x14ac:dyDescent="0.25">
      <c r="A61" s="117">
        <v>3</v>
      </c>
      <c r="B61" s="223" t="s">
        <v>356</v>
      </c>
      <c r="C61" s="118"/>
      <c r="D61" s="100" t="s">
        <v>173</v>
      </c>
      <c r="E61" s="111" t="s">
        <v>355</v>
      </c>
      <c r="F61" s="111" t="s">
        <v>508</v>
      </c>
      <c r="G61" s="111"/>
      <c r="H61" s="119"/>
      <c r="I61" s="120"/>
      <c r="J61" s="87"/>
      <c r="K61" s="114"/>
      <c r="L61" s="114"/>
    </row>
    <row r="62" spans="1:12" ht="60.75" x14ac:dyDescent="0.25">
      <c r="A62" s="117">
        <v>4</v>
      </c>
      <c r="B62" s="223" t="s">
        <v>357</v>
      </c>
      <c r="C62" s="118"/>
      <c r="D62" s="100" t="s">
        <v>173</v>
      </c>
      <c r="E62" s="111" t="s">
        <v>358</v>
      </c>
      <c r="F62" s="111" t="s">
        <v>508</v>
      </c>
      <c r="G62" s="111"/>
      <c r="H62" s="119"/>
      <c r="I62" s="120"/>
      <c r="J62" s="87"/>
      <c r="K62" s="114"/>
      <c r="L62" s="114"/>
    </row>
    <row r="63" spans="1:12" ht="60.75" x14ac:dyDescent="0.25">
      <c r="A63" s="117">
        <v>5</v>
      </c>
      <c r="B63" s="223" t="s">
        <v>359</v>
      </c>
      <c r="C63" s="118"/>
      <c r="D63" s="100" t="s">
        <v>173</v>
      </c>
      <c r="E63" s="111" t="s">
        <v>360</v>
      </c>
      <c r="F63" s="111" t="s">
        <v>508</v>
      </c>
      <c r="G63" s="111"/>
      <c r="H63" s="119"/>
      <c r="I63" s="120"/>
      <c r="J63" s="87"/>
      <c r="K63" s="114"/>
      <c r="L63" s="114"/>
    </row>
    <row r="64" spans="1:12" ht="49.5" x14ac:dyDescent="0.25">
      <c r="A64" s="117">
        <v>6</v>
      </c>
      <c r="B64" s="223" t="s">
        <v>361</v>
      </c>
      <c r="C64" s="118"/>
      <c r="D64" s="100" t="s">
        <v>173</v>
      </c>
      <c r="E64" s="111" t="s">
        <v>360</v>
      </c>
      <c r="F64" s="111" t="s">
        <v>508</v>
      </c>
      <c r="G64" s="111"/>
      <c r="H64" s="119"/>
      <c r="I64" s="120"/>
      <c r="J64" s="87"/>
      <c r="K64" s="114"/>
      <c r="L64" s="114"/>
    </row>
    <row r="65" spans="1:12" x14ac:dyDescent="0.25">
      <c r="A65" s="112" t="s">
        <v>362</v>
      </c>
      <c r="B65" s="311" t="s">
        <v>363</v>
      </c>
      <c r="C65" s="312"/>
      <c r="D65" s="312"/>
      <c r="E65" s="312"/>
      <c r="F65" s="312"/>
      <c r="G65" s="313"/>
      <c r="H65" s="115"/>
      <c r="I65" s="120"/>
      <c r="J65" s="87"/>
      <c r="K65" s="114"/>
      <c r="L65" s="114"/>
    </row>
    <row r="66" spans="1:12" ht="81" x14ac:dyDescent="0.25">
      <c r="A66" s="117">
        <v>1</v>
      </c>
      <c r="B66" s="223" t="s">
        <v>364</v>
      </c>
      <c r="C66" s="118"/>
      <c r="D66" s="100" t="s">
        <v>173</v>
      </c>
      <c r="E66" s="111" t="s">
        <v>509</v>
      </c>
      <c r="F66" s="111"/>
      <c r="G66" s="111"/>
      <c r="H66" s="119">
        <v>20</v>
      </c>
      <c r="I66" s="116">
        <f>+J58+1</f>
        <v>46811</v>
      </c>
      <c r="J66" s="87">
        <f t="shared" ref="J66:J68" si="9">IFERROR(DATE(YEAR(I66),MONTH(I66),DAY(I66))+H66,"0")</f>
        <v>46831</v>
      </c>
      <c r="K66" s="114"/>
      <c r="L66" s="114"/>
    </row>
    <row r="67" spans="1:12" ht="60.75" x14ac:dyDescent="0.25">
      <c r="A67" s="117">
        <f>+A66+1</f>
        <v>2</v>
      </c>
      <c r="B67" s="223" t="s">
        <v>365</v>
      </c>
      <c r="C67" s="118"/>
      <c r="D67" s="111" t="s">
        <v>366</v>
      </c>
      <c r="E67" s="111"/>
      <c r="F67" s="99"/>
      <c r="G67" s="99" t="s">
        <v>99</v>
      </c>
      <c r="H67" s="119">
        <v>15</v>
      </c>
      <c r="I67" s="116">
        <f>+J66+1</f>
        <v>46832</v>
      </c>
      <c r="J67" s="87">
        <f t="shared" si="9"/>
        <v>46847</v>
      </c>
      <c r="K67" s="114"/>
      <c r="L67" s="114"/>
    </row>
    <row r="68" spans="1:12" ht="60.75" x14ac:dyDescent="0.25">
      <c r="A68" s="64">
        <f>+A67+1</f>
        <v>3</v>
      </c>
      <c r="B68" s="224" t="s">
        <v>367</v>
      </c>
      <c r="C68" s="121"/>
      <c r="D68" s="122" t="s">
        <v>99</v>
      </c>
      <c r="E68" s="123"/>
      <c r="F68" s="122"/>
      <c r="G68" s="123"/>
      <c r="H68" s="124">
        <v>15</v>
      </c>
      <c r="I68" s="125">
        <f>+J67+1</f>
        <v>46848</v>
      </c>
      <c r="J68" s="125">
        <f t="shared" si="9"/>
        <v>46863</v>
      </c>
      <c r="K68" s="126"/>
      <c r="L68" s="126"/>
    </row>
  </sheetData>
  <mergeCells count="24">
    <mergeCell ref="A1:L1"/>
    <mergeCell ref="B24:G24"/>
    <mergeCell ref="A2:L3"/>
    <mergeCell ref="A4:L4"/>
    <mergeCell ref="A5:J5"/>
    <mergeCell ref="A6:A7"/>
    <mergeCell ref="B6:B7"/>
    <mergeCell ref="C6:C7"/>
    <mergeCell ref="D6:F6"/>
    <mergeCell ref="G6:G7"/>
    <mergeCell ref="H6:J6"/>
    <mergeCell ref="K6:K7"/>
    <mergeCell ref="L6:L7"/>
    <mergeCell ref="B8:G8"/>
    <mergeCell ref="B17:G17"/>
    <mergeCell ref="B18:G18"/>
    <mergeCell ref="B19:G19"/>
    <mergeCell ref="B65:G65"/>
    <mergeCell ref="B36:F36"/>
    <mergeCell ref="B44:G44"/>
    <mergeCell ref="B45:G45"/>
    <mergeCell ref="B52:G52"/>
    <mergeCell ref="B57:G57"/>
    <mergeCell ref="B58:G58"/>
  </mergeCells>
  <conditionalFormatting sqref="B66:C1048576 B5:C6 B17:B19 B65 B59:C64 B57:B58 B53:C56 B52 B44:B45 B37:C43 B36 B24 B25:C35 B20:C23 B46:C51 B9:C16 B7:B8">
    <cfRule type="duplicateValues" dxfId="36" priority="1"/>
  </conditionalFormatting>
  <printOptions horizontalCentered="1"/>
  <pageMargins left="0" right="0" top="0.11811023622047245" bottom="0.11811023622047245" header="0.11811023622047245" footer="0.11811023622047245"/>
  <pageSetup paperSize="9" scale="60" fitToHeight="0" orientation="landscape" r:id="rId1"/>
  <headerFooter differentFirst="1">
    <oddFooter>&amp;CQuy trình đấu giá quyền sử dụng đất đối với các dự án chưa có Quy hoạch chi tiết 1/500&amp;R&amp;P</oddFooter>
  </headerFooter>
  <rowBreaks count="8" manualBreakCount="8">
    <brk id="16" max="11" man="1"/>
    <brk id="25" max="11" man="1"/>
    <brk id="29" max="11" man="1"/>
    <brk id="31" max="11" man="1"/>
    <brk id="33" max="11" man="1"/>
    <brk id="37" max="11" man="1"/>
    <brk id="41" max="11" man="1"/>
    <brk id="51" max="1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zoomScale="70" zoomScaleNormal="70" zoomScaleSheetLayoutView="55" workbookViewId="0">
      <pane xSplit="12" ySplit="6" topLeftCell="M41" activePane="bottomRight" state="frozen"/>
      <selection activeCell="AH9" sqref="AH9"/>
      <selection pane="topRight" activeCell="AH9" sqref="AH9"/>
      <selection pane="bottomLeft" activeCell="AH9" sqref="AH9"/>
      <selection pane="bottomRight" activeCell="K44" sqref="K44"/>
    </sheetView>
  </sheetViews>
  <sheetFormatPr defaultColWidth="9" defaultRowHeight="20.25" x14ac:dyDescent="0.3"/>
  <cols>
    <col min="1" max="1" width="10.85546875" style="16" customWidth="1"/>
    <col min="2" max="2" width="35.5703125" style="189" customWidth="1"/>
    <col min="3" max="3" width="14.140625" style="70" customWidth="1"/>
    <col min="4" max="4" width="9.5703125" style="70" customWidth="1"/>
    <col min="5" max="5" width="11.85546875" style="70" customWidth="1"/>
    <col min="6" max="6" width="9.85546875" style="70" customWidth="1"/>
    <col min="7" max="7" width="9" style="70" customWidth="1"/>
    <col min="8" max="8" width="9" style="140" customWidth="1"/>
    <col min="9" max="9" width="14.28515625" style="226" customWidth="1"/>
    <col min="10" max="10" width="14.42578125" style="79" customWidth="1"/>
    <col min="11" max="11" width="51.140625" style="16" customWidth="1"/>
    <col min="12" max="12" width="31" style="16" customWidth="1"/>
    <col min="13" max="14" width="9" style="70"/>
    <col min="15" max="26" width="0" style="70" hidden="1" customWidth="1"/>
    <col min="27" max="16384" width="9" style="70"/>
  </cols>
  <sheetData>
    <row r="1" spans="1:24" s="27" customFormat="1" ht="19.5" customHeight="1" x14ac:dyDescent="0.3">
      <c r="A1" s="263" t="s">
        <v>480</v>
      </c>
      <c r="B1" s="263"/>
      <c r="C1" s="263"/>
      <c r="D1" s="263"/>
      <c r="E1" s="263"/>
      <c r="F1" s="263"/>
      <c r="G1" s="263"/>
      <c r="H1" s="263"/>
      <c r="I1" s="263"/>
      <c r="J1" s="263"/>
      <c r="K1" s="263"/>
      <c r="L1" s="263"/>
    </row>
    <row r="2" spans="1:24" ht="28.5" customHeight="1" x14ac:dyDescent="0.25">
      <c r="A2" s="300" t="s">
        <v>379</v>
      </c>
      <c r="B2" s="300"/>
      <c r="C2" s="300"/>
      <c r="D2" s="300"/>
      <c r="E2" s="300"/>
      <c r="F2" s="300"/>
      <c r="G2" s="300"/>
      <c r="H2" s="300"/>
      <c r="I2" s="300"/>
      <c r="J2" s="300"/>
      <c r="K2" s="300"/>
      <c r="L2" s="300"/>
      <c r="O2" s="317" t="s">
        <v>380</v>
      </c>
      <c r="P2" s="317"/>
      <c r="Q2" s="317"/>
      <c r="R2" s="317"/>
      <c r="S2" s="317"/>
      <c r="T2" s="317"/>
      <c r="U2" s="317"/>
      <c r="V2" s="317"/>
      <c r="W2" s="317"/>
      <c r="X2" s="317"/>
    </row>
    <row r="3" spans="1:24" ht="65.25" customHeight="1" x14ac:dyDescent="0.3">
      <c r="A3" s="301" t="s">
        <v>529</v>
      </c>
      <c r="B3" s="301"/>
      <c r="C3" s="301"/>
      <c r="D3" s="301"/>
      <c r="E3" s="301"/>
      <c r="F3" s="301"/>
      <c r="G3" s="301"/>
      <c r="H3" s="301"/>
      <c r="I3" s="301"/>
      <c r="J3" s="301"/>
      <c r="K3" s="301"/>
      <c r="L3" s="301"/>
      <c r="O3" s="317"/>
      <c r="P3" s="317"/>
      <c r="Q3" s="317"/>
      <c r="R3" s="317"/>
      <c r="S3" s="317"/>
      <c r="T3" s="317"/>
      <c r="U3" s="317"/>
      <c r="V3" s="317"/>
      <c r="W3" s="317"/>
      <c r="X3" s="317"/>
    </row>
    <row r="4" spans="1:24" ht="18.95" customHeight="1" x14ac:dyDescent="0.25">
      <c r="A4" s="266"/>
      <c r="B4" s="266"/>
      <c r="C4" s="266"/>
      <c r="D4" s="266"/>
      <c r="E4" s="266"/>
      <c r="F4" s="266"/>
      <c r="G4" s="266"/>
      <c r="H4" s="266"/>
      <c r="I4" s="266"/>
      <c r="J4" s="266"/>
      <c r="K4" s="266"/>
      <c r="L4" s="70"/>
      <c r="O4" s="317"/>
      <c r="P4" s="317"/>
      <c r="Q4" s="317"/>
      <c r="R4" s="317"/>
      <c r="S4" s="317"/>
      <c r="T4" s="317"/>
      <c r="U4" s="317"/>
      <c r="V4" s="317"/>
      <c r="W4" s="317"/>
      <c r="X4" s="317"/>
    </row>
    <row r="5" spans="1:24" ht="23.45" customHeight="1" x14ac:dyDescent="0.25">
      <c r="A5" s="295" t="s">
        <v>2</v>
      </c>
      <c r="B5" s="267" t="s">
        <v>80</v>
      </c>
      <c r="C5" s="295" t="s">
        <v>81</v>
      </c>
      <c r="D5" s="287" t="s">
        <v>82</v>
      </c>
      <c r="E5" s="288"/>
      <c r="F5" s="289"/>
      <c r="G5" s="295" t="s">
        <v>83</v>
      </c>
      <c r="H5" s="295" t="s">
        <v>381</v>
      </c>
      <c r="I5" s="327" t="s">
        <v>89</v>
      </c>
      <c r="J5" s="267" t="s">
        <v>90</v>
      </c>
      <c r="K5" s="295" t="s">
        <v>11</v>
      </c>
      <c r="L5" s="295" t="s">
        <v>14</v>
      </c>
      <c r="O5" s="317"/>
      <c r="P5" s="317"/>
      <c r="Q5" s="317"/>
      <c r="R5" s="317"/>
      <c r="S5" s="317"/>
      <c r="T5" s="317"/>
      <c r="U5" s="317"/>
      <c r="V5" s="317"/>
      <c r="W5" s="317"/>
      <c r="X5" s="317"/>
    </row>
    <row r="6" spans="1:24" ht="39.75" customHeight="1" x14ac:dyDescent="0.25">
      <c r="A6" s="295"/>
      <c r="B6" s="267"/>
      <c r="C6" s="295"/>
      <c r="D6" s="71" t="s">
        <v>86</v>
      </c>
      <c r="E6" s="71" t="s">
        <v>87</v>
      </c>
      <c r="F6" s="72" t="s">
        <v>88</v>
      </c>
      <c r="G6" s="295"/>
      <c r="H6" s="295"/>
      <c r="I6" s="327"/>
      <c r="J6" s="267"/>
      <c r="K6" s="295"/>
      <c r="L6" s="295"/>
      <c r="O6" s="317"/>
      <c r="P6" s="317"/>
      <c r="Q6" s="317"/>
      <c r="R6" s="317"/>
      <c r="S6" s="317"/>
      <c r="T6" s="317"/>
      <c r="U6" s="317"/>
      <c r="V6" s="317"/>
      <c r="W6" s="317"/>
      <c r="X6" s="317"/>
    </row>
    <row r="7" spans="1:24" ht="33" customHeight="1" x14ac:dyDescent="0.25">
      <c r="A7" s="142" t="s">
        <v>382</v>
      </c>
      <c r="B7" s="318" t="s">
        <v>383</v>
      </c>
      <c r="C7" s="319"/>
      <c r="D7" s="319"/>
      <c r="E7" s="319"/>
      <c r="F7" s="319"/>
      <c r="G7" s="319"/>
      <c r="H7" s="319"/>
      <c r="I7" s="319"/>
      <c r="J7" s="319"/>
      <c r="K7" s="319"/>
      <c r="L7" s="320"/>
    </row>
    <row r="8" spans="1:24" ht="60.75" x14ac:dyDescent="0.25">
      <c r="A8" s="12">
        <v>1</v>
      </c>
      <c r="B8" s="190" t="s">
        <v>384</v>
      </c>
      <c r="C8" s="142"/>
      <c r="D8" s="144" t="s">
        <v>173</v>
      </c>
      <c r="E8" s="142"/>
      <c r="F8" s="142"/>
      <c r="G8" s="142"/>
      <c r="H8" s="228">
        <v>4.5</v>
      </c>
      <c r="I8" s="145">
        <v>45762</v>
      </c>
      <c r="J8" s="195">
        <f t="shared" ref="J8:J23" si="0">IFERROR(DATE(YEAR(I8),MONTH(I8),DAY(I8))+H8," ")</f>
        <v>45766.5</v>
      </c>
      <c r="K8" s="147"/>
      <c r="L8" s="142"/>
    </row>
    <row r="9" spans="1:24" ht="181.5" x14ac:dyDescent="0.25">
      <c r="A9" s="144">
        <f>+A8+1</f>
        <v>2</v>
      </c>
      <c r="B9" s="190" t="s">
        <v>385</v>
      </c>
      <c r="C9" s="142"/>
      <c r="D9" s="144" t="s">
        <v>511</v>
      </c>
      <c r="E9" s="144"/>
      <c r="F9" s="144"/>
      <c r="G9" s="144"/>
      <c r="H9" s="142">
        <v>15</v>
      </c>
      <c r="I9" s="195">
        <f>+J8+1</f>
        <v>45767.5</v>
      </c>
      <c r="J9" s="195">
        <f t="shared" si="0"/>
        <v>45782</v>
      </c>
      <c r="K9" s="147" t="s">
        <v>386</v>
      </c>
      <c r="L9" s="142"/>
    </row>
    <row r="10" spans="1:24" ht="297" x14ac:dyDescent="0.25">
      <c r="A10" s="144">
        <f t="shared" ref="A10:A14" si="1">+A9+1</f>
        <v>3</v>
      </c>
      <c r="B10" s="190" t="s">
        <v>387</v>
      </c>
      <c r="C10" s="142"/>
      <c r="D10" s="144" t="s">
        <v>511</v>
      </c>
      <c r="E10" s="144"/>
      <c r="F10" s="144"/>
      <c r="G10" s="144" t="s">
        <v>21</v>
      </c>
      <c r="H10" s="228">
        <v>5.5</v>
      </c>
      <c r="I10" s="195">
        <f t="shared" ref="I10:I14" si="2">+J9+1</f>
        <v>45783</v>
      </c>
      <c r="J10" s="195">
        <f t="shared" si="0"/>
        <v>45788.5</v>
      </c>
      <c r="K10" s="184" t="s">
        <v>445</v>
      </c>
      <c r="L10" s="148" t="s">
        <v>388</v>
      </c>
    </row>
    <row r="11" spans="1:24" ht="366" customHeight="1" x14ac:dyDescent="0.25">
      <c r="A11" s="144">
        <f t="shared" si="1"/>
        <v>4</v>
      </c>
      <c r="B11" s="190" t="s">
        <v>389</v>
      </c>
      <c r="C11" s="142"/>
      <c r="D11" s="144" t="s">
        <v>21</v>
      </c>
      <c r="E11" s="144" t="s">
        <v>390</v>
      </c>
      <c r="F11" s="144"/>
      <c r="G11" s="144" t="s">
        <v>99</v>
      </c>
      <c r="H11" s="142">
        <v>10</v>
      </c>
      <c r="I11" s="195">
        <f t="shared" si="2"/>
        <v>45789.5</v>
      </c>
      <c r="J11" s="195">
        <f>IFERROR(DATE(YEAR(I11),MONTH(I11),DAY(I11))+H11," ")</f>
        <v>45799</v>
      </c>
      <c r="K11" s="147" t="s">
        <v>391</v>
      </c>
      <c r="L11" s="144" t="s">
        <v>392</v>
      </c>
    </row>
    <row r="12" spans="1:24" ht="323.25" customHeight="1" x14ac:dyDescent="0.25">
      <c r="A12" s="144">
        <f t="shared" si="1"/>
        <v>5</v>
      </c>
      <c r="B12" s="190" t="s">
        <v>393</v>
      </c>
      <c r="C12" s="142"/>
      <c r="D12" s="144" t="s">
        <v>21</v>
      </c>
      <c r="E12" s="144" t="s">
        <v>511</v>
      </c>
      <c r="F12" s="144"/>
      <c r="G12" s="144" t="s">
        <v>99</v>
      </c>
      <c r="H12" s="228">
        <v>15</v>
      </c>
      <c r="I12" s="195">
        <f t="shared" si="2"/>
        <v>45800</v>
      </c>
      <c r="J12" s="195">
        <f t="shared" si="0"/>
        <v>45815</v>
      </c>
      <c r="K12" s="147" t="s">
        <v>394</v>
      </c>
      <c r="L12" s="144"/>
    </row>
    <row r="13" spans="1:24" ht="330" x14ac:dyDescent="0.25">
      <c r="A13" s="144">
        <f t="shared" si="1"/>
        <v>6</v>
      </c>
      <c r="B13" s="190" t="s">
        <v>395</v>
      </c>
      <c r="C13" s="142"/>
      <c r="D13" s="144" t="s">
        <v>396</v>
      </c>
      <c r="E13" s="144"/>
      <c r="F13" s="144"/>
      <c r="G13" s="144"/>
      <c r="H13" s="142">
        <v>7</v>
      </c>
      <c r="I13" s="195">
        <f t="shared" si="2"/>
        <v>45816</v>
      </c>
      <c r="J13" s="195">
        <f t="shared" si="0"/>
        <v>45823</v>
      </c>
      <c r="K13" s="147" t="s">
        <v>397</v>
      </c>
      <c r="L13" s="144"/>
    </row>
    <row r="14" spans="1:24" ht="165" x14ac:dyDescent="0.25">
      <c r="A14" s="144">
        <f t="shared" si="1"/>
        <v>7</v>
      </c>
      <c r="B14" s="190" t="s">
        <v>398</v>
      </c>
      <c r="C14" s="142"/>
      <c r="D14" s="144" t="s">
        <v>512</v>
      </c>
      <c r="E14" s="144"/>
      <c r="F14" s="144"/>
      <c r="G14" s="144"/>
      <c r="H14" s="142">
        <v>0</v>
      </c>
      <c r="I14" s="195">
        <f t="shared" si="2"/>
        <v>45824</v>
      </c>
      <c r="J14" s="195">
        <f t="shared" si="0"/>
        <v>45824</v>
      </c>
      <c r="K14" s="147" t="s">
        <v>399</v>
      </c>
      <c r="L14" s="144"/>
    </row>
    <row r="15" spans="1:24" ht="33.75" customHeight="1" x14ac:dyDescent="0.25">
      <c r="A15" s="142" t="s">
        <v>400</v>
      </c>
      <c r="B15" s="328" t="s">
        <v>401</v>
      </c>
      <c r="C15" s="329"/>
      <c r="D15" s="329"/>
      <c r="E15" s="329"/>
      <c r="F15" s="329"/>
      <c r="G15" s="329"/>
      <c r="H15" s="329"/>
      <c r="I15" s="329"/>
      <c r="J15" s="329"/>
      <c r="K15" s="329"/>
      <c r="L15" s="330"/>
    </row>
    <row r="16" spans="1:24" ht="49.5" x14ac:dyDescent="0.25">
      <c r="A16" s="144">
        <v>1</v>
      </c>
      <c r="B16" s="217" t="s">
        <v>222</v>
      </c>
      <c r="C16" s="150"/>
      <c r="D16" s="150" t="s">
        <v>173</v>
      </c>
      <c r="E16" s="150" t="s">
        <v>223</v>
      </c>
      <c r="F16" s="150" t="s">
        <v>224</v>
      </c>
      <c r="G16" s="144" t="s">
        <v>511</v>
      </c>
      <c r="H16" s="151">
        <v>15</v>
      </c>
      <c r="I16" s="195">
        <f>+J14+1</f>
        <v>45825</v>
      </c>
      <c r="J16" s="195">
        <f t="shared" si="0"/>
        <v>45840</v>
      </c>
      <c r="K16" s="144"/>
      <c r="L16" s="144"/>
    </row>
    <row r="17" spans="1:12" ht="49.5" x14ac:dyDescent="0.25">
      <c r="A17" s="144">
        <f>+A16+1</f>
        <v>2</v>
      </c>
      <c r="B17" s="217" t="s">
        <v>225</v>
      </c>
      <c r="C17" s="150"/>
      <c r="D17" s="150" t="s">
        <v>513</v>
      </c>
      <c r="E17" s="150" t="s">
        <v>173</v>
      </c>
      <c r="F17" s="150" t="s">
        <v>223</v>
      </c>
      <c r="G17" s="150"/>
      <c r="H17" s="151">
        <v>15</v>
      </c>
      <c r="I17" s="195">
        <f>+J16+1</f>
        <v>45841</v>
      </c>
      <c r="J17" s="195">
        <f t="shared" si="0"/>
        <v>45856</v>
      </c>
      <c r="K17" s="144"/>
      <c r="L17" s="144"/>
    </row>
    <row r="18" spans="1:12" ht="49.5" x14ac:dyDescent="0.25">
      <c r="A18" s="144">
        <f t="shared" ref="A18:A23" si="3">+A17+1</f>
        <v>3</v>
      </c>
      <c r="B18" s="217" t="s">
        <v>402</v>
      </c>
      <c r="C18" s="150"/>
      <c r="D18" s="150" t="s">
        <v>511</v>
      </c>
      <c r="E18" s="150" t="s">
        <v>173</v>
      </c>
      <c r="F18" s="150" t="s">
        <v>223</v>
      </c>
      <c r="G18" s="144" t="s">
        <v>511</v>
      </c>
      <c r="H18" s="151">
        <v>15</v>
      </c>
      <c r="I18" s="195">
        <f t="shared" ref="I18:I23" si="4">+J17+1</f>
        <v>45857</v>
      </c>
      <c r="J18" s="195">
        <f t="shared" si="0"/>
        <v>45872</v>
      </c>
      <c r="K18" s="144"/>
      <c r="L18" s="144"/>
    </row>
    <row r="19" spans="1:12" ht="49.5" x14ac:dyDescent="0.25">
      <c r="A19" s="144">
        <f t="shared" si="3"/>
        <v>4</v>
      </c>
      <c r="B19" s="217" t="s">
        <v>227</v>
      </c>
      <c r="C19" s="150"/>
      <c r="D19" s="150" t="s">
        <v>173</v>
      </c>
      <c r="E19" s="152" t="s">
        <v>173</v>
      </c>
      <c r="F19" s="152" t="s">
        <v>223</v>
      </c>
      <c r="G19" s="144" t="s">
        <v>511</v>
      </c>
      <c r="H19" s="151">
        <v>15</v>
      </c>
      <c r="I19" s="195">
        <f t="shared" si="4"/>
        <v>45873</v>
      </c>
      <c r="J19" s="195">
        <f t="shared" si="0"/>
        <v>45888</v>
      </c>
      <c r="K19" s="144"/>
      <c r="L19" s="144"/>
    </row>
    <row r="20" spans="1:12" ht="49.5" x14ac:dyDescent="0.25">
      <c r="A20" s="144">
        <f t="shared" si="3"/>
        <v>5</v>
      </c>
      <c r="B20" s="217" t="s">
        <v>228</v>
      </c>
      <c r="C20" s="150"/>
      <c r="D20" s="150" t="s">
        <v>403</v>
      </c>
      <c r="E20" s="150" t="s">
        <v>223</v>
      </c>
      <c r="F20" s="150" t="s">
        <v>511</v>
      </c>
      <c r="G20" s="150"/>
      <c r="H20" s="151">
        <v>90</v>
      </c>
      <c r="I20" s="195">
        <f t="shared" si="4"/>
        <v>45889</v>
      </c>
      <c r="J20" s="195">
        <f t="shared" si="0"/>
        <v>45979</v>
      </c>
      <c r="K20" s="144"/>
      <c r="L20" s="144"/>
    </row>
    <row r="21" spans="1:12" ht="115.5" x14ac:dyDescent="0.25">
      <c r="A21" s="144">
        <f t="shared" si="3"/>
        <v>6</v>
      </c>
      <c r="B21" s="217" t="s">
        <v>229</v>
      </c>
      <c r="C21" s="150"/>
      <c r="D21" s="150" t="s">
        <v>514</v>
      </c>
      <c r="E21" s="150" t="s">
        <v>173</v>
      </c>
      <c r="F21" s="150" t="s">
        <v>223</v>
      </c>
      <c r="G21" s="150"/>
      <c r="H21" s="151">
        <v>30</v>
      </c>
      <c r="I21" s="195">
        <f t="shared" si="4"/>
        <v>45980</v>
      </c>
      <c r="J21" s="195">
        <f t="shared" si="0"/>
        <v>46010</v>
      </c>
      <c r="K21" s="144"/>
      <c r="L21" s="144"/>
    </row>
    <row r="22" spans="1:12" ht="115.5" x14ac:dyDescent="0.25">
      <c r="A22" s="144">
        <f t="shared" si="3"/>
        <v>7</v>
      </c>
      <c r="B22" s="217" t="s">
        <v>230</v>
      </c>
      <c r="C22" s="150"/>
      <c r="D22" s="150" t="s">
        <v>514</v>
      </c>
      <c r="E22" s="150" t="s">
        <v>173</v>
      </c>
      <c r="F22" s="150" t="s">
        <v>223</v>
      </c>
      <c r="G22" s="144" t="s">
        <v>511</v>
      </c>
      <c r="H22" s="151">
        <v>30</v>
      </c>
      <c r="I22" s="195">
        <f t="shared" si="4"/>
        <v>46011</v>
      </c>
      <c r="J22" s="195">
        <f t="shared" si="0"/>
        <v>46041</v>
      </c>
      <c r="K22" s="144"/>
      <c r="L22" s="144"/>
    </row>
    <row r="23" spans="1:12" ht="115.5" x14ac:dyDescent="0.25">
      <c r="A23" s="144">
        <f t="shared" si="3"/>
        <v>8</v>
      </c>
      <c r="B23" s="217" t="s">
        <v>231</v>
      </c>
      <c r="C23" s="150"/>
      <c r="D23" s="150" t="s">
        <v>514</v>
      </c>
      <c r="E23" s="150" t="s">
        <v>173</v>
      </c>
      <c r="F23" s="150" t="s">
        <v>223</v>
      </c>
      <c r="G23" s="150"/>
      <c r="H23" s="151">
        <v>1</v>
      </c>
      <c r="I23" s="195">
        <f t="shared" si="4"/>
        <v>46042</v>
      </c>
      <c r="J23" s="195">
        <f t="shared" si="0"/>
        <v>46043</v>
      </c>
      <c r="K23" s="144"/>
      <c r="L23" s="144"/>
    </row>
    <row r="24" spans="1:12" ht="30" customHeight="1" x14ac:dyDescent="0.25">
      <c r="A24" s="142" t="s">
        <v>404</v>
      </c>
      <c r="B24" s="318" t="s">
        <v>405</v>
      </c>
      <c r="C24" s="319"/>
      <c r="D24" s="319"/>
      <c r="E24" s="319"/>
      <c r="F24" s="319"/>
      <c r="G24" s="319"/>
      <c r="H24" s="319"/>
      <c r="I24" s="319"/>
      <c r="J24" s="319"/>
      <c r="K24" s="319"/>
      <c r="L24" s="320"/>
    </row>
    <row r="25" spans="1:12" ht="37.5" customHeight="1" x14ac:dyDescent="0.25">
      <c r="A25" s="142">
        <v>1</v>
      </c>
      <c r="B25" s="321" t="s">
        <v>332</v>
      </c>
      <c r="C25" s="322"/>
      <c r="D25" s="323"/>
      <c r="E25" s="150"/>
      <c r="F25" s="150"/>
      <c r="G25" s="150"/>
      <c r="H25" s="151"/>
      <c r="I25" s="195"/>
      <c r="J25" s="195"/>
      <c r="K25" s="144"/>
      <c r="L25" s="144"/>
    </row>
    <row r="26" spans="1:12" ht="60.75" x14ac:dyDescent="0.25">
      <c r="A26" s="144" t="s">
        <v>250</v>
      </c>
      <c r="B26" s="219" t="s">
        <v>333</v>
      </c>
      <c r="C26" s="150"/>
      <c r="D26" s="150" t="s">
        <v>173</v>
      </c>
      <c r="E26" s="150" t="s">
        <v>223</v>
      </c>
      <c r="F26" s="150" t="s">
        <v>511</v>
      </c>
      <c r="G26" s="150"/>
      <c r="H26" s="151">
        <f>3*30</f>
        <v>90</v>
      </c>
      <c r="I26" s="195">
        <f>+J23+1</f>
        <v>46044</v>
      </c>
      <c r="J26" s="195">
        <f>IFERROR(DATE(YEAR(I26),MONTH(I26),DAY(I26))+H26," ")</f>
        <v>46134</v>
      </c>
      <c r="K26" s="144"/>
      <c r="L26" s="144"/>
    </row>
    <row r="27" spans="1:12" ht="81" x14ac:dyDescent="0.25">
      <c r="A27" s="144" t="s">
        <v>254</v>
      </c>
      <c r="B27" s="219" t="s">
        <v>334</v>
      </c>
      <c r="C27" s="150"/>
      <c r="D27" s="150" t="s">
        <v>173</v>
      </c>
      <c r="E27" s="150" t="s">
        <v>223</v>
      </c>
      <c r="F27" s="150" t="s">
        <v>515</v>
      </c>
      <c r="G27" s="150"/>
      <c r="H27" s="151">
        <v>20</v>
      </c>
      <c r="I27" s="195">
        <f>+J26+1</f>
        <v>46135</v>
      </c>
      <c r="J27" s="195">
        <f>IFERROR(DATE(YEAR(I27),MONTH(I27),DAY(I27))+H27," ")</f>
        <v>46155</v>
      </c>
      <c r="K27" s="144"/>
      <c r="L27" s="144"/>
    </row>
    <row r="28" spans="1:12" ht="40.5" x14ac:dyDescent="0.25">
      <c r="A28" s="144" t="s">
        <v>259</v>
      </c>
      <c r="B28" s="219" t="s">
        <v>335</v>
      </c>
      <c r="C28" s="150"/>
      <c r="D28" s="150" t="s">
        <v>173</v>
      </c>
      <c r="E28" s="150" t="s">
        <v>224</v>
      </c>
      <c r="F28" s="150" t="s">
        <v>223</v>
      </c>
      <c r="G28" s="150"/>
      <c r="H28" s="151">
        <v>15</v>
      </c>
      <c r="I28" s="195">
        <f t="shared" ref="I28:I31" si="5">+J27+1</f>
        <v>46156</v>
      </c>
      <c r="J28" s="195">
        <f>IFERROR(DATE(YEAR(I28),MONTH(I28),DAY(I28))+H28," ")</f>
        <v>46171</v>
      </c>
      <c r="K28" s="144"/>
      <c r="L28" s="144"/>
    </row>
    <row r="29" spans="1:12" ht="40.5" x14ac:dyDescent="0.25">
      <c r="A29" s="144" t="s">
        <v>261</v>
      </c>
      <c r="B29" s="219" t="s">
        <v>336</v>
      </c>
      <c r="C29" s="150"/>
      <c r="D29" s="150" t="s">
        <v>173</v>
      </c>
      <c r="E29" s="150" t="s">
        <v>223</v>
      </c>
      <c r="F29" s="150" t="s">
        <v>223</v>
      </c>
      <c r="G29" s="150" t="s">
        <v>173</v>
      </c>
      <c r="H29" s="151">
        <v>7</v>
      </c>
      <c r="I29" s="195">
        <f t="shared" si="5"/>
        <v>46172</v>
      </c>
      <c r="J29" s="195">
        <f t="shared" ref="J29:J32" si="6">IFERROR(DATE(YEAR(I29),MONTH(I29),DAY(I29))+H29," ")</f>
        <v>46179</v>
      </c>
      <c r="K29" s="144"/>
      <c r="L29" s="144"/>
    </row>
    <row r="30" spans="1:12" ht="60.75" x14ac:dyDescent="0.25">
      <c r="A30" s="144" t="s">
        <v>337</v>
      </c>
      <c r="B30" s="219" t="s">
        <v>338</v>
      </c>
      <c r="C30" s="150"/>
      <c r="D30" s="150" t="s">
        <v>173</v>
      </c>
      <c r="E30" s="150" t="s">
        <v>223</v>
      </c>
      <c r="F30" s="150" t="s">
        <v>224</v>
      </c>
      <c r="G30" s="150" t="s">
        <v>173</v>
      </c>
      <c r="H30" s="151">
        <v>30</v>
      </c>
      <c r="I30" s="195">
        <f t="shared" si="5"/>
        <v>46180</v>
      </c>
      <c r="J30" s="195">
        <f t="shared" si="6"/>
        <v>46210</v>
      </c>
      <c r="K30" s="144"/>
      <c r="L30" s="144"/>
    </row>
    <row r="31" spans="1:12" ht="40.5" x14ac:dyDescent="0.25">
      <c r="A31" s="144" t="s">
        <v>339</v>
      </c>
      <c r="B31" s="219" t="s">
        <v>340</v>
      </c>
      <c r="C31" s="150"/>
      <c r="D31" s="150" t="s">
        <v>173</v>
      </c>
      <c r="E31" s="150" t="s">
        <v>223</v>
      </c>
      <c r="F31" s="150" t="s">
        <v>224</v>
      </c>
      <c r="G31" s="150" t="s">
        <v>173</v>
      </c>
      <c r="H31" s="151">
        <v>20</v>
      </c>
      <c r="I31" s="195">
        <f t="shared" si="5"/>
        <v>46211</v>
      </c>
      <c r="J31" s="195">
        <f t="shared" si="6"/>
        <v>46231</v>
      </c>
      <c r="K31" s="144"/>
      <c r="L31" s="144"/>
    </row>
    <row r="32" spans="1:12" ht="40.5" x14ac:dyDescent="0.25">
      <c r="A32" s="7">
        <v>2</v>
      </c>
      <c r="B32" s="225" t="s">
        <v>406</v>
      </c>
      <c r="C32" s="154"/>
      <c r="D32" s="154"/>
      <c r="E32" s="154"/>
      <c r="F32" s="154"/>
      <c r="G32" s="154"/>
      <c r="H32" s="155">
        <v>200</v>
      </c>
      <c r="I32" s="195">
        <f>+J31+1</f>
        <v>46232</v>
      </c>
      <c r="J32" s="195">
        <f t="shared" si="6"/>
        <v>46432</v>
      </c>
      <c r="K32" s="12"/>
      <c r="L32" s="12"/>
    </row>
    <row r="33" spans="1:12" ht="33" x14ac:dyDescent="0.25">
      <c r="A33" s="144" t="s">
        <v>117</v>
      </c>
      <c r="B33" s="217" t="s">
        <v>343</v>
      </c>
      <c r="C33" s="150"/>
      <c r="D33" s="150" t="s">
        <v>173</v>
      </c>
      <c r="E33" s="150" t="s">
        <v>223</v>
      </c>
      <c r="F33" s="150" t="s">
        <v>344</v>
      </c>
      <c r="G33" s="150"/>
      <c r="H33" s="17">
        <v>30</v>
      </c>
      <c r="I33" s="195"/>
      <c r="J33" s="195"/>
      <c r="K33" s="144"/>
      <c r="L33" s="144"/>
    </row>
    <row r="34" spans="1:12" ht="33" x14ac:dyDescent="0.25">
      <c r="A34" s="144" t="s">
        <v>121</v>
      </c>
      <c r="B34" s="217" t="s">
        <v>345</v>
      </c>
      <c r="C34" s="150"/>
      <c r="D34" s="150" t="s">
        <v>173</v>
      </c>
      <c r="E34" s="150" t="s">
        <v>223</v>
      </c>
      <c r="F34" s="150" t="s">
        <v>407</v>
      </c>
      <c r="G34" s="150"/>
      <c r="H34" s="17">
        <v>15</v>
      </c>
      <c r="I34" s="195"/>
      <c r="J34" s="195"/>
      <c r="K34" s="144"/>
      <c r="L34" s="144"/>
    </row>
    <row r="35" spans="1:12" ht="66" x14ac:dyDescent="0.25">
      <c r="A35" s="144" t="s">
        <v>125</v>
      </c>
      <c r="B35" s="217" t="s">
        <v>347</v>
      </c>
      <c r="C35" s="150"/>
      <c r="D35" s="150" t="s">
        <v>173</v>
      </c>
      <c r="E35" s="150" t="s">
        <v>223</v>
      </c>
      <c r="F35" s="150" t="s">
        <v>516</v>
      </c>
      <c r="G35" s="150"/>
      <c r="H35" s="17">
        <v>15</v>
      </c>
      <c r="I35" s="195"/>
      <c r="J35" s="195"/>
      <c r="K35" s="144"/>
      <c r="L35" s="144"/>
    </row>
    <row r="36" spans="1:12" ht="66" x14ac:dyDescent="0.25">
      <c r="A36" s="144" t="s">
        <v>277</v>
      </c>
      <c r="B36" s="217" t="s">
        <v>348</v>
      </c>
      <c r="C36" s="150"/>
      <c r="D36" s="150" t="s">
        <v>173</v>
      </c>
      <c r="E36" s="150" t="s">
        <v>223</v>
      </c>
      <c r="F36" s="150" t="s">
        <v>516</v>
      </c>
      <c r="G36" s="150"/>
      <c r="H36" s="17">
        <v>15</v>
      </c>
      <c r="I36" s="195"/>
      <c r="J36" s="195"/>
      <c r="K36" s="144"/>
      <c r="L36" s="144"/>
    </row>
    <row r="37" spans="1:12" ht="81" x14ac:dyDescent="0.25">
      <c r="A37" s="144" t="s">
        <v>281</v>
      </c>
      <c r="B37" s="219" t="s">
        <v>408</v>
      </c>
      <c r="C37" s="150"/>
      <c r="D37" s="150" t="s">
        <v>173</v>
      </c>
      <c r="E37" s="150" t="s">
        <v>223</v>
      </c>
      <c r="F37" s="150" t="s">
        <v>409</v>
      </c>
      <c r="G37" s="150"/>
      <c r="H37" s="17">
        <v>90</v>
      </c>
      <c r="I37" s="195"/>
      <c r="J37" s="195"/>
      <c r="K37" s="144"/>
      <c r="L37" s="144"/>
    </row>
    <row r="38" spans="1:12" ht="101.25" x14ac:dyDescent="0.25">
      <c r="A38" s="144" t="s">
        <v>284</v>
      </c>
      <c r="B38" s="219" t="s">
        <v>410</v>
      </c>
      <c r="C38" s="150"/>
      <c r="D38" s="150" t="s">
        <v>411</v>
      </c>
      <c r="E38" s="144" t="s">
        <v>511</v>
      </c>
      <c r="F38" s="150" t="s">
        <v>409</v>
      </c>
      <c r="G38" s="150" t="s">
        <v>99</v>
      </c>
      <c r="H38" s="17">
        <v>45</v>
      </c>
      <c r="I38" s="195"/>
      <c r="J38" s="195"/>
      <c r="K38" s="144" t="s">
        <v>412</v>
      </c>
      <c r="L38" s="144"/>
    </row>
    <row r="39" spans="1:12" ht="81" x14ac:dyDescent="0.25">
      <c r="A39" s="144" t="s">
        <v>288</v>
      </c>
      <c r="B39" s="217" t="s">
        <v>413</v>
      </c>
      <c r="C39" s="150"/>
      <c r="D39" s="150" t="s">
        <v>173</v>
      </c>
      <c r="E39" s="150" t="s">
        <v>414</v>
      </c>
      <c r="F39" s="150" t="s">
        <v>511</v>
      </c>
      <c r="G39" s="150"/>
      <c r="H39" s="17">
        <v>35</v>
      </c>
      <c r="I39" s="195"/>
      <c r="J39" s="195"/>
      <c r="K39" s="144"/>
      <c r="L39" s="144"/>
    </row>
    <row r="40" spans="1:12" ht="58.5" customHeight="1" x14ac:dyDescent="0.25">
      <c r="A40" s="142" t="s">
        <v>415</v>
      </c>
      <c r="B40" s="324" t="s">
        <v>416</v>
      </c>
      <c r="C40" s="325"/>
      <c r="D40" s="325"/>
      <c r="E40" s="325"/>
      <c r="F40" s="325"/>
      <c r="G40" s="325"/>
      <c r="H40" s="325"/>
      <c r="I40" s="325"/>
      <c r="J40" s="325"/>
      <c r="K40" s="325"/>
      <c r="L40" s="326"/>
    </row>
    <row r="41" spans="1:12" ht="40.5" x14ac:dyDescent="0.25">
      <c r="A41" s="142">
        <v>1</v>
      </c>
      <c r="B41" s="225" t="s">
        <v>350</v>
      </c>
      <c r="C41" s="150"/>
      <c r="D41" s="150"/>
      <c r="E41" s="150"/>
      <c r="F41" s="150"/>
      <c r="G41" s="150"/>
      <c r="H41" s="151">
        <v>180</v>
      </c>
      <c r="I41" s="195">
        <f>+J32+1</f>
        <v>46433</v>
      </c>
      <c r="J41" s="195">
        <f t="shared" ref="J41:J42" si="7">IFERROR(DATE(YEAR(I41),MONTH(I41),DAY(I41))+H41," ")</f>
        <v>46613</v>
      </c>
      <c r="K41" s="144"/>
      <c r="L41" s="144"/>
    </row>
    <row r="42" spans="1:12" ht="39" customHeight="1" x14ac:dyDescent="0.25">
      <c r="A42" s="142">
        <v>2</v>
      </c>
      <c r="B42" s="225" t="s">
        <v>352</v>
      </c>
      <c r="C42" s="150"/>
      <c r="D42" s="150"/>
      <c r="E42" s="150"/>
      <c r="F42" s="150"/>
      <c r="G42" s="150"/>
      <c r="H42" s="151">
        <v>30</v>
      </c>
      <c r="I42" s="195">
        <f>+J41+1</f>
        <v>46614</v>
      </c>
      <c r="J42" s="195">
        <f t="shared" si="7"/>
        <v>46644</v>
      </c>
      <c r="K42" s="144"/>
      <c r="L42" s="144"/>
    </row>
    <row r="43" spans="1:12" ht="82.5" x14ac:dyDescent="0.25">
      <c r="A43" s="144" t="s">
        <v>117</v>
      </c>
      <c r="B43" s="217" t="s">
        <v>353</v>
      </c>
      <c r="C43" s="150"/>
      <c r="D43" s="150" t="s">
        <v>173</v>
      </c>
      <c r="E43" s="150" t="s">
        <v>224</v>
      </c>
      <c r="F43" s="150" t="s">
        <v>517</v>
      </c>
      <c r="G43" s="150"/>
      <c r="H43" s="151"/>
      <c r="I43" s="195"/>
      <c r="J43" s="195"/>
      <c r="K43" s="144"/>
      <c r="L43" s="144"/>
    </row>
    <row r="44" spans="1:12" ht="66" x14ac:dyDescent="0.25">
      <c r="A44" s="144" t="s">
        <v>121</v>
      </c>
      <c r="B44" s="217" t="s">
        <v>354</v>
      </c>
      <c r="C44" s="150"/>
      <c r="D44" s="150" t="s">
        <v>173</v>
      </c>
      <c r="E44" s="150" t="s">
        <v>355</v>
      </c>
      <c r="F44" s="150" t="s">
        <v>518</v>
      </c>
      <c r="G44" s="150"/>
      <c r="H44" s="151"/>
      <c r="I44" s="195"/>
      <c r="J44" s="195"/>
      <c r="K44" s="144"/>
      <c r="L44" s="144"/>
    </row>
    <row r="45" spans="1:12" ht="66" x14ac:dyDescent="0.25">
      <c r="A45" s="144" t="s">
        <v>125</v>
      </c>
      <c r="B45" s="217" t="s">
        <v>356</v>
      </c>
      <c r="C45" s="150"/>
      <c r="D45" s="150" t="s">
        <v>173</v>
      </c>
      <c r="E45" s="150" t="s">
        <v>355</v>
      </c>
      <c r="F45" s="150" t="s">
        <v>518</v>
      </c>
      <c r="G45" s="150"/>
      <c r="H45" s="151"/>
      <c r="I45" s="195"/>
      <c r="J45" s="195"/>
      <c r="K45" s="144"/>
      <c r="L45" s="144"/>
    </row>
    <row r="46" spans="1:12" ht="66" x14ac:dyDescent="0.25">
      <c r="A46" s="144" t="s">
        <v>277</v>
      </c>
      <c r="B46" s="217" t="s">
        <v>357</v>
      </c>
      <c r="C46" s="150"/>
      <c r="D46" s="150" t="s">
        <v>173</v>
      </c>
      <c r="E46" s="150" t="s">
        <v>358</v>
      </c>
      <c r="F46" s="150" t="s">
        <v>518</v>
      </c>
      <c r="G46" s="150"/>
      <c r="H46" s="151"/>
      <c r="I46" s="195"/>
      <c r="J46" s="195"/>
      <c r="K46" s="144"/>
      <c r="L46" s="144"/>
    </row>
    <row r="47" spans="1:12" ht="66" x14ac:dyDescent="0.25">
      <c r="A47" s="144" t="s">
        <v>281</v>
      </c>
      <c r="B47" s="217" t="s">
        <v>359</v>
      </c>
      <c r="C47" s="150"/>
      <c r="D47" s="150" t="s">
        <v>173</v>
      </c>
      <c r="E47" s="150" t="s">
        <v>414</v>
      </c>
      <c r="F47" s="150" t="s">
        <v>518</v>
      </c>
      <c r="G47" s="150"/>
      <c r="H47" s="151"/>
      <c r="I47" s="195"/>
      <c r="J47" s="195"/>
      <c r="K47" s="144"/>
      <c r="L47" s="144"/>
    </row>
    <row r="48" spans="1:12" ht="66" x14ac:dyDescent="0.25">
      <c r="A48" s="144" t="s">
        <v>284</v>
      </c>
      <c r="B48" s="217" t="s">
        <v>361</v>
      </c>
      <c r="C48" s="150"/>
      <c r="D48" s="150" t="s">
        <v>173</v>
      </c>
      <c r="E48" s="150" t="s">
        <v>414</v>
      </c>
      <c r="F48" s="150" t="s">
        <v>518</v>
      </c>
      <c r="G48" s="150"/>
      <c r="H48" s="151"/>
      <c r="I48" s="195"/>
      <c r="J48" s="195"/>
      <c r="K48" s="144"/>
      <c r="L48" s="144"/>
    </row>
    <row r="49" spans="1:12" ht="81" x14ac:dyDescent="0.25">
      <c r="A49" s="144" t="s">
        <v>288</v>
      </c>
      <c r="B49" s="217" t="s">
        <v>364</v>
      </c>
      <c r="C49" s="156"/>
      <c r="D49" s="150" t="s">
        <v>173</v>
      </c>
      <c r="E49" s="150" t="s">
        <v>519</v>
      </c>
      <c r="F49" s="150"/>
      <c r="G49" s="150"/>
      <c r="H49" s="151"/>
      <c r="I49" s="195"/>
      <c r="J49" s="195"/>
      <c r="K49" s="157"/>
      <c r="L49" s="157"/>
    </row>
    <row r="50" spans="1:12" ht="60.75" x14ac:dyDescent="0.25">
      <c r="A50" s="144" t="s">
        <v>301</v>
      </c>
      <c r="B50" s="217" t="s">
        <v>365</v>
      </c>
      <c r="C50" s="156"/>
      <c r="D50" s="180" t="s">
        <v>366</v>
      </c>
      <c r="E50" s="150"/>
      <c r="F50" s="144"/>
      <c r="G50" s="144" t="s">
        <v>99</v>
      </c>
      <c r="H50" s="151"/>
      <c r="I50" s="195"/>
      <c r="J50" s="195"/>
      <c r="K50" s="157"/>
      <c r="L50" s="157"/>
    </row>
    <row r="51" spans="1:12" ht="66.75" customHeight="1" x14ac:dyDescent="0.25">
      <c r="A51" s="144" t="s">
        <v>417</v>
      </c>
      <c r="B51" s="217" t="s">
        <v>367</v>
      </c>
      <c r="C51" s="156"/>
      <c r="D51" s="144" t="s">
        <v>99</v>
      </c>
      <c r="E51" s="150"/>
      <c r="F51" s="144"/>
      <c r="G51" s="150"/>
      <c r="H51" s="151"/>
      <c r="I51" s="195"/>
      <c r="J51" s="195"/>
      <c r="K51" s="157"/>
      <c r="L51" s="157"/>
    </row>
  </sheetData>
  <mergeCells count="20">
    <mergeCell ref="A1:L1"/>
    <mergeCell ref="B24:L24"/>
    <mergeCell ref="B25:D25"/>
    <mergeCell ref="B40:L40"/>
    <mergeCell ref="I5:I6"/>
    <mergeCell ref="J5:J6"/>
    <mergeCell ref="K5:K6"/>
    <mergeCell ref="L5:L6"/>
    <mergeCell ref="B7:L7"/>
    <mergeCell ref="B15:L15"/>
    <mergeCell ref="O2:X6"/>
    <mergeCell ref="A3:L3"/>
    <mergeCell ref="A4:K4"/>
    <mergeCell ref="A5:A6"/>
    <mergeCell ref="B5:B6"/>
    <mergeCell ref="C5:C6"/>
    <mergeCell ref="D5:F5"/>
    <mergeCell ref="G5:G6"/>
    <mergeCell ref="H5:H6"/>
    <mergeCell ref="A2:L2"/>
  </mergeCells>
  <conditionalFormatting sqref="B26:B31">
    <cfRule type="duplicateValues" dxfId="35" priority="2"/>
  </conditionalFormatting>
  <conditionalFormatting sqref="B49:C51">
    <cfRule type="duplicateValues" dxfId="34" priority="1"/>
  </conditionalFormatting>
  <printOptions horizontalCentered="1"/>
  <pageMargins left="0" right="0" top="0.11811023622047245" bottom="0.11811023622047245" header="0.11811023622047245" footer="0.11811023622047245"/>
  <pageSetup paperSize="9" scale="65" orientation="landscape" r:id="rId1"/>
  <headerFooter differentFirst="1">
    <oddFooter>&amp;CQuy trình thực hiện lựa chọn nhà đầu tư theo NĐ32&amp;R&amp;P</oddFooter>
  </headerFooter>
  <rowBreaks count="4" manualBreakCount="4">
    <brk id="10" max="11" man="1"/>
    <brk id="12" max="16383" man="1"/>
    <brk id="17" max="16383" man="1"/>
    <brk id="4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25</vt:i4>
      </vt:variant>
    </vt:vector>
  </HeadingPairs>
  <TitlesOfParts>
    <vt:vector size="42" baseType="lpstr">
      <vt:lpstr>PL1 (PCT Lê Văn Phước) (16 DA)</vt:lpstr>
      <vt:lpstr>1.NMđiện sinh khối Núi Tô I </vt:lpstr>
      <vt:lpstr>2. Điện sinh khối AG 1</vt:lpstr>
      <vt:lpstr>3. Nhà máy điện gió AG 1</vt:lpstr>
      <vt:lpstr>4. KDC, TMDV, KPH, TTTMTH</vt:lpstr>
      <vt:lpstr>5. Khu TM&amp;VCGT Vĩnh Xương MR</vt:lpstr>
      <vt:lpstr>6. Khu TM,DV&amp;VCGT TT TB</vt:lpstr>
      <vt:lpstr>7.TTTM HN NHKS PLong Hưng</vt:lpstr>
      <vt:lpstr>8. CCN Hòa An</vt:lpstr>
      <vt:lpstr>9. CCN Mỹ Phú</vt:lpstr>
      <vt:lpstr>10. CCN Núi Tô</vt:lpstr>
      <vt:lpstr>11. Hạ tầng KCN Hội An</vt:lpstr>
      <vt:lpstr>12. Hạ tầng KCN Xuân Tô (MR)</vt:lpstr>
      <vt:lpstr>13.DA SXKD tại KCN Bình Hòa </vt:lpstr>
      <vt:lpstr>14. Thu hồi Nhà máy chế biến </vt:lpstr>
      <vt:lpstr>15. Nhà máy CB TS tại KCN BL</vt:lpstr>
      <vt:lpstr>16. MR SX Nhà máy Bình Long</vt:lpstr>
      <vt:lpstr>'4. KDC, TMDV, KPH, TTTMTH'!Print_Area</vt:lpstr>
      <vt:lpstr>'5. Khu TM&amp;VCGT Vĩnh Xương MR'!Print_Area</vt:lpstr>
      <vt:lpstr>'6. Khu TM,DV&amp;VCGT TT TB'!Print_Area</vt:lpstr>
      <vt:lpstr>'7.TTTM HN NHKS PLong Hưng'!Print_Area</vt:lpstr>
      <vt:lpstr>'PL1 (PCT Lê Văn Phước) (16 DA)'!Print_Area</vt:lpstr>
      <vt:lpstr>'1.NMđiện sinh khối Núi Tô I '!Print_Titles</vt:lpstr>
      <vt:lpstr>'10. CCN Núi Tô'!Print_Titles</vt:lpstr>
      <vt:lpstr>'11. Hạ tầng KCN Hội An'!Print_Titles</vt:lpstr>
      <vt:lpstr>'12. Hạ tầng KCN Xuân Tô (MR)'!Print_Titles</vt:lpstr>
      <vt:lpstr>'13.DA SXKD tại KCN Bình Hòa '!Print_Titles</vt:lpstr>
      <vt:lpstr>'14. Thu hồi Nhà máy chế biến '!Print_Titles</vt:lpstr>
      <vt:lpstr>'15. Nhà máy CB TS tại KCN BL'!Print_Titles</vt:lpstr>
      <vt:lpstr>'16. MR SX Nhà máy Bình Long'!Print_Titles</vt:lpstr>
      <vt:lpstr>'2. Điện sinh khối AG 1'!Print_Titles</vt:lpstr>
      <vt:lpstr>'3. Nhà máy điện gió AG 1'!Print_Titles</vt:lpstr>
      <vt:lpstr>'4. KDC, TMDV, KPH, TTTMTH'!Print_Titles</vt:lpstr>
      <vt:lpstr>'5. Khu TM&amp;VCGT Vĩnh Xương MR'!Print_Titles</vt:lpstr>
      <vt:lpstr>'6. Khu TM,DV&amp;VCGT TT TB'!Print_Titles</vt:lpstr>
      <vt:lpstr>'7.TTTM HN NHKS PLong Hưng'!Print_Titles</vt:lpstr>
      <vt:lpstr>'8. CCN Hòa An'!Print_Titles</vt:lpstr>
      <vt:lpstr>'9. CCN Mỹ Phú'!Print_Titles</vt:lpstr>
      <vt:lpstr>'PL1 (PCT Lê Văn Phước) (16 DA)'!Print_Titles</vt:lpstr>
      <vt:lpstr>'10. CCN Núi Tô'!tc_1</vt:lpstr>
      <vt:lpstr>'8. CCN Hòa An'!tc_1</vt:lpstr>
      <vt:lpstr>'9. CCN Mỹ Phú'!tc_1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 Nguyen</dc:creator>
  <cp:lastModifiedBy>User</cp:lastModifiedBy>
  <cp:lastPrinted>2025-03-25T08:40:19Z</cp:lastPrinted>
  <dcterms:created xsi:type="dcterms:W3CDTF">2025-03-13T10:57:28Z</dcterms:created>
  <dcterms:modified xsi:type="dcterms:W3CDTF">2025-04-21T02:02:55Z</dcterms:modified>
</cp:coreProperties>
</file>