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TRA QUYNH NHU - KTN\Nam 2025\Ke hoach\Xuc tien dau tu\"/>
    </mc:Choice>
  </mc:AlternateContent>
  <bookViews>
    <workbookView xWindow="-120" yWindow="-120" windowWidth="29040" windowHeight="15720" tabRatio="928"/>
  </bookViews>
  <sheets>
    <sheet name="Quy trình đấu giá QSDĐ" sheetId="13" r:id="rId1"/>
    <sheet name="1.4. KDC, TMDV, KPH, TTTMTH" sheetId="1" r:id="rId2"/>
    <sheet name="1.5. Khu TM&amp;VCGT Vĩnh Xương MR" sheetId="2" r:id="rId3"/>
    <sheet name="1.6. Khu TM,DV&amp;VCGT TT TB" sheetId="3" r:id="rId4"/>
    <sheet name="1.7.TTTM HN NHKS PLong Hưng" sheetId="4" r:id="rId5"/>
    <sheet name="2.2. KDL hồ Soài So" sheetId="5" r:id="rId6"/>
    <sheet name="2.3. Bãi xe rừng tràm TS" sheetId="6" r:id="rId7"/>
    <sheet name="3.15. KĐT-DL ST bãi bồi Vĩnh Mỹ" sheetId="7" r:id="rId8"/>
    <sheet name="3.16. KDC &amp; TM Tân Thành" sheetId="8" r:id="rId9"/>
    <sheet name="3.17.KDC&amp; chợ Nhơn Hưng" sheetId="9" r:id="rId10"/>
    <sheet name="3.18. TTTM DV kết hợp căn hộ " sheetId="10" r:id="rId11"/>
    <sheet name="3.19.KS 5sao trụ sở CAT(cũ)" sheetId="11" r:id="rId12"/>
    <sheet name="3.20.KS 5 sao tại BX BK (cũ)" sheetId="12" r:id="rId13"/>
  </sheets>
  <definedNames>
    <definedName name="_xlnm.Print_Area" localSheetId="1">'1.4. KDC, TMDV, KPH, TTTMTH'!$A$2:$L$75</definedName>
    <definedName name="_xlnm.Print_Area" localSheetId="2">'1.5. Khu TM&amp;VCGT Vĩnh Xương MR'!$A$2:$L$70</definedName>
    <definedName name="_xlnm.Print_Area" localSheetId="3">'1.6. Khu TM,DV&amp;VCGT TT TB'!$A$2:$L$70</definedName>
    <definedName name="_xlnm.Print_Area" localSheetId="4">'1.7.TTTM HN NHKS PLong Hưng'!$A$2:$L$68</definedName>
    <definedName name="_xlnm.Print_Area" localSheetId="5">'2.2. KDL hồ Soài So'!$A$1:$L$68</definedName>
    <definedName name="_xlnm.Print_Area" localSheetId="6">'2.3. Bãi xe rừng tràm TS'!$A$1:$L$70</definedName>
    <definedName name="_xlnm.Print_Area" localSheetId="7">'3.15. KĐT-DL ST bãi bồi Vĩnh Mỹ'!$A$2:$L$75</definedName>
    <definedName name="_xlnm.Print_Area" localSheetId="8">'3.16. KDC &amp; TM Tân Thành'!$A$2:$L$66</definedName>
    <definedName name="_xlnm.Print_Area" localSheetId="9">'3.17.KDC&amp; chợ Nhơn Hưng'!$A$2:$L$75</definedName>
    <definedName name="_xlnm.Print_Area" localSheetId="10">'3.18. TTTM DV kết hợp căn hộ '!$A$2:$L$70</definedName>
    <definedName name="_xlnm.Print_Area" localSheetId="11">'3.19.KS 5sao trụ sở CAT(cũ)'!$A$2:$L$76</definedName>
    <definedName name="_xlnm.Print_Area" localSheetId="12">'3.20.KS 5 sao tại BX BK (cũ)'!$A$2:$L$68</definedName>
    <definedName name="_xlnm.Print_Area" localSheetId="0">'Quy trình đấu giá QSDĐ'!$A$1:$L$75</definedName>
    <definedName name="_xlnm.Print_Titles" localSheetId="1">'1.4. KDC, TMDV, KPH, TTTMTH'!$6:$7</definedName>
    <definedName name="_xlnm.Print_Titles" localSheetId="2">'1.5. Khu TM&amp;VCGT Vĩnh Xương MR'!$6:$7</definedName>
    <definedName name="_xlnm.Print_Titles" localSheetId="3">'1.6. Khu TM,DV&amp;VCGT TT TB'!$6:$7</definedName>
    <definedName name="_xlnm.Print_Titles" localSheetId="4">'1.7.TTTM HN NHKS PLong Hưng'!$6:$7</definedName>
    <definedName name="_xlnm.Print_Titles" localSheetId="5">'2.2. KDL hồ Soài So'!$6:$7</definedName>
    <definedName name="_xlnm.Print_Titles" localSheetId="6">'2.3. Bãi xe rừng tràm TS'!$6:$7</definedName>
    <definedName name="_xlnm.Print_Titles" localSheetId="7">'3.15. KĐT-DL ST bãi bồi Vĩnh Mỹ'!$6:$7</definedName>
    <definedName name="_xlnm.Print_Titles" localSheetId="8">'3.16. KDC &amp; TM Tân Thành'!$5:$6</definedName>
    <definedName name="_xlnm.Print_Titles" localSheetId="9">'3.17.KDC&amp; chợ Nhơn Hưng'!$6:$7</definedName>
    <definedName name="_xlnm.Print_Titles" localSheetId="10">'3.18. TTTM DV kết hợp căn hộ '!$6:$7</definedName>
    <definedName name="_xlnm.Print_Titles" localSheetId="11">'3.19.KS 5sao trụ sở CAT(cũ)'!$6:$7</definedName>
    <definedName name="_xlnm.Print_Titles" localSheetId="12">'3.20.KS 5 sao tại BX BK (cũ)'!$6:$7</definedName>
    <definedName name="_xlnm.Print_Titles" localSheetId="0">'Quy trình đấu giá QSDĐ'!$5:$6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3" i="13" l="1"/>
  <c r="H52" i="13"/>
  <c r="H49" i="13"/>
  <c r="A73" i="13"/>
  <c r="A74" i="13" s="1"/>
  <c r="A18" i="13"/>
  <c r="A19" i="13" s="1"/>
  <c r="A20" i="13" s="1"/>
  <c r="A21" i="13" s="1"/>
  <c r="A22" i="13" s="1"/>
  <c r="A67" i="12" l="1"/>
  <c r="A68" i="12" s="1"/>
  <c r="H57" i="12"/>
  <c r="H46" i="12"/>
  <c r="H43" i="12"/>
  <c r="J12" i="12"/>
  <c r="I13" i="12" s="1"/>
  <c r="J13" i="12" s="1"/>
  <c r="I14" i="12" s="1"/>
  <c r="J14" i="12" s="1"/>
  <c r="I15" i="12" s="1"/>
  <c r="J15" i="12" s="1"/>
  <c r="I16" i="12" s="1"/>
  <c r="J16" i="12" s="1"/>
  <c r="I20" i="12" s="1"/>
  <c r="J20" i="12" s="1"/>
  <c r="I21" i="12" s="1"/>
  <c r="J21" i="12" s="1"/>
  <c r="I22" i="12" s="1"/>
  <c r="J22" i="12" s="1"/>
  <c r="I23" i="12" s="1"/>
  <c r="J23" i="12" s="1"/>
  <c r="I25" i="12" s="1"/>
  <c r="J25" i="12" s="1"/>
  <c r="I26" i="12" s="1"/>
  <c r="J26" i="12" s="1"/>
  <c r="I27" i="12" s="1"/>
  <c r="J27" i="12" s="1"/>
  <c r="I28" i="12" s="1"/>
  <c r="J28" i="12" s="1"/>
  <c r="I29" i="12" s="1"/>
  <c r="J29" i="12" s="1"/>
  <c r="I30" i="12" s="1"/>
  <c r="J30" i="12" s="1"/>
  <c r="I31" i="12" s="1"/>
  <c r="J31" i="12" s="1"/>
  <c r="I35" i="12" s="1"/>
  <c r="J35" i="12" s="1"/>
  <c r="I37" i="12" s="1"/>
  <c r="J37" i="12" s="1"/>
  <c r="I38" i="12" s="1"/>
  <c r="J38" i="12" s="1"/>
  <c r="I39" i="12" s="1"/>
  <c r="J39" i="12" s="1"/>
  <c r="I40" i="12" s="1"/>
  <c r="J40" i="12" s="1"/>
  <c r="I41" i="12" s="1"/>
  <c r="J41" i="12" s="1"/>
  <c r="I42" i="12" s="1"/>
  <c r="J42" i="12" s="1"/>
  <c r="I43" i="12" s="1"/>
  <c r="J43" i="12" s="1"/>
  <c r="I46" i="12" s="1"/>
  <c r="J46" i="12" s="1"/>
  <c r="I47" i="12" s="1"/>
  <c r="J47" i="12" s="1"/>
  <c r="I48" i="12" s="1"/>
  <c r="J48" i="12" s="1"/>
  <c r="I49" i="12" s="1"/>
  <c r="J49" i="12" s="1"/>
  <c r="I50" i="12" s="1"/>
  <c r="J50" i="12" s="1"/>
  <c r="I51" i="12" s="1"/>
  <c r="J51" i="12" s="1"/>
  <c r="I52" i="12" s="1"/>
  <c r="J52" i="12" s="1"/>
  <c r="I57" i="12" s="1"/>
  <c r="J57" i="12" s="1"/>
  <c r="I58" i="12" s="1"/>
  <c r="J58" i="12" s="1"/>
  <c r="I66" i="12" s="1"/>
  <c r="J66" i="12" s="1"/>
  <c r="I67" i="12" s="1"/>
  <c r="J67" i="12" s="1"/>
  <c r="I68" i="12" s="1"/>
  <c r="J68" i="12" s="1"/>
  <c r="A12" i="12"/>
  <c r="A13" i="12" s="1"/>
  <c r="A14" i="12" s="1"/>
  <c r="A15" i="12" s="1"/>
  <c r="A16" i="12" s="1"/>
  <c r="J11" i="12"/>
  <c r="I12" i="12" s="1"/>
  <c r="A75" i="11"/>
  <c r="A76" i="11" s="1"/>
  <c r="H65" i="11"/>
  <c r="H54" i="11"/>
  <c r="H51" i="11"/>
  <c r="A23" i="11"/>
  <c r="A24" i="11" s="1"/>
  <c r="J21" i="11"/>
  <c r="I22" i="11" s="1"/>
  <c r="J22" i="11" s="1"/>
  <c r="I23" i="11" s="1"/>
  <c r="J23" i="11" s="1"/>
  <c r="I24" i="11" s="1"/>
  <c r="J24" i="11" s="1"/>
  <c r="I28" i="11" s="1"/>
  <c r="J28" i="11" s="1"/>
  <c r="I29" i="11" s="1"/>
  <c r="J29" i="11" s="1"/>
  <c r="I30" i="11" s="1"/>
  <c r="J30" i="11" s="1"/>
  <c r="I31" i="11" s="1"/>
  <c r="J31" i="11" s="1"/>
  <c r="I33" i="11" s="1"/>
  <c r="J33" i="11" s="1"/>
  <c r="I34" i="11" s="1"/>
  <c r="J34" i="11" s="1"/>
  <c r="I35" i="11" s="1"/>
  <c r="J35" i="11" s="1"/>
  <c r="I36" i="11" s="1"/>
  <c r="J36" i="11" s="1"/>
  <c r="I37" i="11" s="1"/>
  <c r="J37" i="11" s="1"/>
  <c r="I38" i="11" s="1"/>
  <c r="J38" i="11" s="1"/>
  <c r="I39" i="11" s="1"/>
  <c r="J39" i="11" s="1"/>
  <c r="I43" i="11" s="1"/>
  <c r="J43" i="11" s="1"/>
  <c r="I45" i="11" s="1"/>
  <c r="J45" i="11" s="1"/>
  <c r="I46" i="11" s="1"/>
  <c r="J46" i="11" s="1"/>
  <c r="I47" i="11" s="1"/>
  <c r="J47" i="11" s="1"/>
  <c r="I48" i="11" s="1"/>
  <c r="J48" i="11" s="1"/>
  <c r="I49" i="11" s="1"/>
  <c r="J49" i="11" s="1"/>
  <c r="I50" i="11" s="1"/>
  <c r="J50" i="11" s="1"/>
  <c r="I51" i="11" s="1"/>
  <c r="J51" i="11" s="1"/>
  <c r="I54" i="11" s="1"/>
  <c r="J54" i="11" s="1"/>
  <c r="I55" i="11" s="1"/>
  <c r="J55" i="11" s="1"/>
  <c r="I56" i="11" s="1"/>
  <c r="J56" i="11" s="1"/>
  <c r="I57" i="11" s="1"/>
  <c r="J57" i="11" s="1"/>
  <c r="I58" i="11" s="1"/>
  <c r="J58" i="11" s="1"/>
  <c r="I59" i="11" s="1"/>
  <c r="J59" i="11" s="1"/>
  <c r="I60" i="11" s="1"/>
  <c r="J60" i="11" s="1"/>
  <c r="I65" i="11" s="1"/>
  <c r="J65" i="11" s="1"/>
  <c r="I66" i="11" s="1"/>
  <c r="J66" i="11" s="1"/>
  <c r="I74" i="11" s="1"/>
  <c r="J74" i="11" s="1"/>
  <c r="I75" i="11" s="1"/>
  <c r="J75" i="11" s="1"/>
  <c r="I76" i="11" s="1"/>
  <c r="J76" i="11" s="1"/>
  <c r="I20" i="11"/>
  <c r="J20" i="11" s="1"/>
  <c r="I21" i="11" s="1"/>
  <c r="A20" i="11"/>
  <c r="A21" i="11" s="1"/>
  <c r="A22" i="11" s="1"/>
  <c r="J19" i="11"/>
  <c r="I12" i="11"/>
  <c r="J12" i="11" s="1"/>
  <c r="I13" i="11" s="1"/>
  <c r="J13" i="11" s="1"/>
  <c r="I15" i="11" s="1"/>
  <c r="J15" i="11" s="1"/>
  <c r="I16" i="11" s="1"/>
  <c r="J16" i="11" s="1"/>
  <c r="I17" i="11" s="1"/>
  <c r="J17" i="11" s="1"/>
  <c r="J11" i="11"/>
  <c r="A70" i="10"/>
  <c r="A69" i="10"/>
  <c r="H59" i="10"/>
  <c r="H48" i="10"/>
  <c r="H45" i="10"/>
  <c r="A15" i="10"/>
  <c r="A16" i="10" s="1"/>
  <c r="A17" i="10" s="1"/>
  <c r="A18" i="10" s="1"/>
  <c r="A14" i="10"/>
  <c r="J13" i="10"/>
  <c r="I14" i="10" s="1"/>
  <c r="J14" i="10" s="1"/>
  <c r="I15" i="10" s="1"/>
  <c r="J15" i="10" s="1"/>
  <c r="I16" i="10" s="1"/>
  <c r="J16" i="10" s="1"/>
  <c r="I17" i="10" s="1"/>
  <c r="J17" i="10" s="1"/>
  <c r="I18" i="10" s="1"/>
  <c r="J18" i="10" s="1"/>
  <c r="I22" i="10" s="1"/>
  <c r="J22" i="10" s="1"/>
  <c r="I23" i="10" s="1"/>
  <c r="J23" i="10" s="1"/>
  <c r="I24" i="10" s="1"/>
  <c r="J24" i="10" s="1"/>
  <c r="I25" i="10" s="1"/>
  <c r="J25" i="10" s="1"/>
  <c r="I27" i="10" s="1"/>
  <c r="J27" i="10" s="1"/>
  <c r="I28" i="10" s="1"/>
  <c r="J28" i="10" s="1"/>
  <c r="I29" i="10" s="1"/>
  <c r="J29" i="10" s="1"/>
  <c r="I30" i="10" s="1"/>
  <c r="J30" i="10" s="1"/>
  <c r="I31" i="10" s="1"/>
  <c r="J31" i="10" s="1"/>
  <c r="I32" i="10" s="1"/>
  <c r="J32" i="10" s="1"/>
  <c r="I33" i="10" s="1"/>
  <c r="J33" i="10" s="1"/>
  <c r="I37" i="10" s="1"/>
  <c r="J37" i="10" s="1"/>
  <c r="I39" i="10" s="1"/>
  <c r="J39" i="10" s="1"/>
  <c r="I40" i="10" s="1"/>
  <c r="J40" i="10" s="1"/>
  <c r="I41" i="10" s="1"/>
  <c r="J41" i="10" s="1"/>
  <c r="I42" i="10" s="1"/>
  <c r="J42" i="10" s="1"/>
  <c r="I43" i="10" s="1"/>
  <c r="J43" i="10" s="1"/>
  <c r="I44" i="10" s="1"/>
  <c r="J44" i="10" s="1"/>
  <c r="I45" i="10" s="1"/>
  <c r="J45" i="10" s="1"/>
  <c r="I48" i="10" s="1"/>
  <c r="J48" i="10" s="1"/>
  <c r="I49" i="10" s="1"/>
  <c r="J49" i="10" s="1"/>
  <c r="I50" i="10" s="1"/>
  <c r="J50" i="10" s="1"/>
  <c r="I51" i="10" s="1"/>
  <c r="J51" i="10" s="1"/>
  <c r="I52" i="10" s="1"/>
  <c r="J52" i="10" s="1"/>
  <c r="I53" i="10" s="1"/>
  <c r="J53" i="10" s="1"/>
  <c r="I54" i="10" s="1"/>
  <c r="J54" i="10" s="1"/>
  <c r="I59" i="10" s="1"/>
  <c r="J59" i="10" s="1"/>
  <c r="I60" i="10" s="1"/>
  <c r="J60" i="10" s="1"/>
  <c r="I68" i="10" s="1"/>
  <c r="J68" i="10" s="1"/>
  <c r="I69" i="10" s="1"/>
  <c r="J69" i="10" s="1"/>
  <c r="I70" i="10" s="1"/>
  <c r="J70" i="10" s="1"/>
  <c r="A75" i="9"/>
  <c r="A74" i="9"/>
  <c r="H64" i="9"/>
  <c r="H53" i="9"/>
  <c r="H50" i="9"/>
  <c r="A21" i="9"/>
  <c r="A22" i="9" s="1"/>
  <c r="A23" i="9" s="1"/>
  <c r="A19" i="9"/>
  <c r="A20" i="9" s="1"/>
  <c r="J9" i="9"/>
  <c r="I10" i="9" s="1"/>
  <c r="J10" i="9" s="1"/>
  <c r="I11" i="9" s="1"/>
  <c r="J11" i="9" s="1"/>
  <c r="I12" i="9" s="1"/>
  <c r="J12" i="9" s="1"/>
  <c r="I13" i="9" s="1"/>
  <c r="J13" i="9" s="1"/>
  <c r="I14" i="9" s="1"/>
  <c r="J14" i="9" s="1"/>
  <c r="I15" i="9" s="1"/>
  <c r="J15" i="9" s="1"/>
  <c r="I16" i="9" s="1"/>
  <c r="J16" i="9" s="1"/>
  <c r="I18" i="9" s="1"/>
  <c r="J18" i="9" s="1"/>
  <c r="I19" i="9" s="1"/>
  <c r="J19" i="9" s="1"/>
  <c r="I20" i="9" s="1"/>
  <c r="J20" i="9" s="1"/>
  <c r="I21" i="9" s="1"/>
  <c r="J21" i="9" s="1"/>
  <c r="I22" i="9" s="1"/>
  <c r="J22" i="9" s="1"/>
  <c r="I23" i="9" s="1"/>
  <c r="J23" i="9" s="1"/>
  <c r="I27" i="9" s="1"/>
  <c r="J27" i="9" s="1"/>
  <c r="I28" i="9" s="1"/>
  <c r="J28" i="9" s="1"/>
  <c r="I29" i="9" s="1"/>
  <c r="J29" i="9" s="1"/>
  <c r="I30" i="9" s="1"/>
  <c r="J30" i="9" s="1"/>
  <c r="I32" i="9" s="1"/>
  <c r="J32" i="9" s="1"/>
  <c r="I33" i="9" s="1"/>
  <c r="J33" i="9" s="1"/>
  <c r="I34" i="9" s="1"/>
  <c r="J34" i="9" s="1"/>
  <c r="I35" i="9" s="1"/>
  <c r="J35" i="9" s="1"/>
  <c r="I36" i="9" s="1"/>
  <c r="J36" i="9" s="1"/>
  <c r="I37" i="9" s="1"/>
  <c r="J37" i="9" s="1"/>
  <c r="I38" i="9" s="1"/>
  <c r="J38" i="9" s="1"/>
  <c r="I42" i="9" s="1"/>
  <c r="J42" i="9" s="1"/>
  <c r="I44" i="9" s="1"/>
  <c r="J44" i="9" s="1"/>
  <c r="I45" i="9" s="1"/>
  <c r="J45" i="9" s="1"/>
  <c r="I46" i="9" s="1"/>
  <c r="J46" i="9" s="1"/>
  <c r="I47" i="9" s="1"/>
  <c r="J47" i="9" s="1"/>
  <c r="I48" i="9" s="1"/>
  <c r="J48" i="9" s="1"/>
  <c r="I49" i="9" s="1"/>
  <c r="J49" i="9" s="1"/>
  <c r="I50" i="9" s="1"/>
  <c r="J50" i="9" s="1"/>
  <c r="I53" i="9" s="1"/>
  <c r="J53" i="9" s="1"/>
  <c r="I54" i="9" s="1"/>
  <c r="J54" i="9" s="1"/>
  <c r="I55" i="9" s="1"/>
  <c r="J55" i="9" s="1"/>
  <c r="I56" i="9" s="1"/>
  <c r="J56" i="9" s="1"/>
  <c r="I57" i="9" s="1"/>
  <c r="J57" i="9" s="1"/>
  <c r="I58" i="9" s="1"/>
  <c r="J58" i="9" s="1"/>
  <c r="I59" i="9" s="1"/>
  <c r="J59" i="9" s="1"/>
  <c r="I64" i="9" s="1"/>
  <c r="J64" i="9" s="1"/>
  <c r="I65" i="9" s="1"/>
  <c r="J65" i="9" s="1"/>
  <c r="I73" i="9" s="1"/>
  <c r="J73" i="9" s="1"/>
  <c r="I74" i="9" s="1"/>
  <c r="J74" i="9" s="1"/>
  <c r="I75" i="9" s="1"/>
  <c r="J75" i="9" s="1"/>
  <c r="A65" i="8"/>
  <c r="A66" i="8" s="1"/>
  <c r="H55" i="8"/>
  <c r="H44" i="8"/>
  <c r="H41" i="8"/>
  <c r="I10" i="8"/>
  <c r="J10" i="8" s="1"/>
  <c r="I11" i="8" s="1"/>
  <c r="J11" i="8" s="1"/>
  <c r="I12" i="8" s="1"/>
  <c r="J12" i="8" s="1"/>
  <c r="I13" i="8" s="1"/>
  <c r="J13" i="8" s="1"/>
  <c r="I14" i="8" s="1"/>
  <c r="J14" i="8" s="1"/>
  <c r="I18" i="8" s="1"/>
  <c r="J18" i="8" s="1"/>
  <c r="I19" i="8" s="1"/>
  <c r="J19" i="8" s="1"/>
  <c r="I20" i="8" s="1"/>
  <c r="J20" i="8" s="1"/>
  <c r="I21" i="8" s="1"/>
  <c r="J21" i="8" s="1"/>
  <c r="I23" i="8" s="1"/>
  <c r="J23" i="8" s="1"/>
  <c r="I24" i="8" s="1"/>
  <c r="J24" i="8" s="1"/>
  <c r="I25" i="8" s="1"/>
  <c r="J25" i="8" s="1"/>
  <c r="I26" i="8" s="1"/>
  <c r="J26" i="8" s="1"/>
  <c r="I27" i="8" s="1"/>
  <c r="J27" i="8" s="1"/>
  <c r="I28" i="8" s="1"/>
  <c r="J28" i="8" s="1"/>
  <c r="I29" i="8" s="1"/>
  <c r="J29" i="8" s="1"/>
  <c r="I33" i="8" s="1"/>
  <c r="J33" i="8" s="1"/>
  <c r="I35" i="8" s="1"/>
  <c r="J35" i="8" s="1"/>
  <c r="I36" i="8" s="1"/>
  <c r="J36" i="8" s="1"/>
  <c r="I37" i="8" s="1"/>
  <c r="J37" i="8" s="1"/>
  <c r="I38" i="8" s="1"/>
  <c r="J38" i="8" s="1"/>
  <c r="I39" i="8" s="1"/>
  <c r="J39" i="8" s="1"/>
  <c r="I40" i="8" s="1"/>
  <c r="J40" i="8" s="1"/>
  <c r="I41" i="8" s="1"/>
  <c r="J41" i="8" s="1"/>
  <c r="I44" i="8" s="1"/>
  <c r="J44" i="8" s="1"/>
  <c r="I45" i="8" s="1"/>
  <c r="J45" i="8" s="1"/>
  <c r="I46" i="8" s="1"/>
  <c r="J46" i="8" s="1"/>
  <c r="I47" i="8" s="1"/>
  <c r="J47" i="8" s="1"/>
  <c r="I48" i="8" s="1"/>
  <c r="J48" i="8" s="1"/>
  <c r="I49" i="8" s="1"/>
  <c r="J49" i="8" s="1"/>
  <c r="I50" i="8" s="1"/>
  <c r="J50" i="8" s="1"/>
  <c r="I55" i="8" s="1"/>
  <c r="J55" i="8" s="1"/>
  <c r="I56" i="8" s="1"/>
  <c r="J56" i="8" s="1"/>
  <c r="I64" i="8" s="1"/>
  <c r="J64" i="8" s="1"/>
  <c r="I65" i="8" s="1"/>
  <c r="J65" i="8" s="1"/>
  <c r="I66" i="8" s="1"/>
  <c r="J66" i="8" s="1"/>
  <c r="A10" i="8"/>
  <c r="A11" i="8" s="1"/>
  <c r="A12" i="8" s="1"/>
  <c r="A13" i="8" s="1"/>
  <c r="A14" i="8" s="1"/>
  <c r="J9" i="8"/>
  <c r="A75" i="7"/>
  <c r="A74" i="7"/>
  <c r="H64" i="7"/>
  <c r="H53" i="7"/>
  <c r="H50" i="7"/>
  <c r="A20" i="7"/>
  <c r="A21" i="7" s="1"/>
  <c r="A22" i="7" s="1"/>
  <c r="A23" i="7" s="1"/>
  <c r="A19" i="7"/>
  <c r="J9" i="7"/>
  <c r="I10" i="7" s="1"/>
  <c r="J10" i="7" s="1"/>
  <c r="I11" i="7" s="1"/>
  <c r="J11" i="7" s="1"/>
  <c r="I12" i="7" s="1"/>
  <c r="J12" i="7" s="1"/>
  <c r="I13" i="7" s="1"/>
  <c r="J13" i="7" s="1"/>
  <c r="I14" i="7" s="1"/>
  <c r="J14" i="7" s="1"/>
  <c r="I15" i="7" s="1"/>
  <c r="J15" i="7" s="1"/>
  <c r="I16" i="7" s="1"/>
  <c r="J16" i="7" s="1"/>
  <c r="I18" i="7" s="1"/>
  <c r="J18" i="7" s="1"/>
  <c r="I19" i="7" s="1"/>
  <c r="J19" i="7" s="1"/>
  <c r="I20" i="7" s="1"/>
  <c r="J20" i="7" s="1"/>
  <c r="I21" i="7" s="1"/>
  <c r="J21" i="7" s="1"/>
  <c r="I22" i="7" s="1"/>
  <c r="J22" i="7" s="1"/>
  <c r="I23" i="7" s="1"/>
  <c r="J23" i="7" s="1"/>
  <c r="I27" i="7" s="1"/>
  <c r="J27" i="7" s="1"/>
  <c r="I28" i="7" s="1"/>
  <c r="J28" i="7" s="1"/>
  <c r="I29" i="7" s="1"/>
  <c r="J29" i="7" s="1"/>
  <c r="I30" i="7" s="1"/>
  <c r="J30" i="7" s="1"/>
  <c r="I32" i="7" s="1"/>
  <c r="J32" i="7" s="1"/>
  <c r="I33" i="7" s="1"/>
  <c r="J33" i="7" s="1"/>
  <c r="I34" i="7" s="1"/>
  <c r="J34" i="7" s="1"/>
  <c r="I35" i="7" s="1"/>
  <c r="J35" i="7" s="1"/>
  <c r="I36" i="7" s="1"/>
  <c r="J36" i="7" s="1"/>
  <c r="I37" i="7" s="1"/>
  <c r="J37" i="7" s="1"/>
  <c r="I38" i="7" s="1"/>
  <c r="J38" i="7" s="1"/>
  <c r="I42" i="7" s="1"/>
  <c r="J42" i="7" s="1"/>
  <c r="I44" i="7" s="1"/>
  <c r="J44" i="7" s="1"/>
  <c r="I45" i="7" s="1"/>
  <c r="J45" i="7" s="1"/>
  <c r="I46" i="7" s="1"/>
  <c r="J46" i="7" s="1"/>
  <c r="I47" i="7" s="1"/>
  <c r="J47" i="7" s="1"/>
  <c r="I48" i="7" s="1"/>
  <c r="J48" i="7" s="1"/>
  <c r="I49" i="7" s="1"/>
  <c r="J49" i="7" s="1"/>
  <c r="I50" i="7" s="1"/>
  <c r="J50" i="7" s="1"/>
  <c r="I53" i="7" s="1"/>
  <c r="J53" i="7" s="1"/>
  <c r="I54" i="7" s="1"/>
  <c r="J54" i="7" s="1"/>
  <c r="I55" i="7" s="1"/>
  <c r="J55" i="7" s="1"/>
  <c r="I56" i="7" s="1"/>
  <c r="J56" i="7" s="1"/>
  <c r="I57" i="7" s="1"/>
  <c r="J57" i="7" s="1"/>
  <c r="I58" i="7" s="1"/>
  <c r="J58" i="7" s="1"/>
  <c r="I59" i="7" s="1"/>
  <c r="J59" i="7" s="1"/>
  <c r="I64" i="7" s="1"/>
  <c r="J64" i="7" s="1"/>
  <c r="I65" i="7" s="1"/>
  <c r="J65" i="7" s="1"/>
  <c r="I73" i="7" s="1"/>
  <c r="J73" i="7" s="1"/>
  <c r="I74" i="7" s="1"/>
  <c r="J74" i="7" s="1"/>
  <c r="I75" i="7" s="1"/>
  <c r="J75" i="7" s="1"/>
  <c r="A69" i="6"/>
  <c r="A70" i="6" s="1"/>
  <c r="H59" i="6"/>
  <c r="H48" i="6"/>
  <c r="H45" i="6"/>
  <c r="J11" i="6"/>
  <c r="I12" i="6" s="1"/>
  <c r="J12" i="6" s="1"/>
  <c r="I13" i="6" s="1"/>
  <c r="J13" i="6" s="1"/>
  <c r="I14" i="6" s="1"/>
  <c r="J14" i="6" s="1"/>
  <c r="I15" i="6" s="1"/>
  <c r="J15" i="6" s="1"/>
  <c r="I16" i="6" s="1"/>
  <c r="J16" i="6" s="1"/>
  <c r="I17" i="6" s="1"/>
  <c r="J17" i="6" s="1"/>
  <c r="I22" i="6" s="1"/>
  <c r="J22" i="6" s="1"/>
  <c r="I23" i="6" s="1"/>
  <c r="J23" i="6" s="1"/>
  <c r="I24" i="6" s="1"/>
  <c r="J24" i="6" s="1"/>
  <c r="I25" i="6" s="1"/>
  <c r="J25" i="6" s="1"/>
  <c r="I27" i="6" s="1"/>
  <c r="J27" i="6" s="1"/>
  <c r="I28" i="6" s="1"/>
  <c r="J28" i="6" s="1"/>
  <c r="I29" i="6" s="1"/>
  <c r="J29" i="6" s="1"/>
  <c r="I30" i="6" s="1"/>
  <c r="J30" i="6" s="1"/>
  <c r="I31" i="6" s="1"/>
  <c r="J31" i="6" s="1"/>
  <c r="I32" i="6" s="1"/>
  <c r="J32" i="6" s="1"/>
  <c r="I33" i="6" s="1"/>
  <c r="J33" i="6" s="1"/>
  <c r="I37" i="6" s="1"/>
  <c r="J37" i="6" s="1"/>
  <c r="I39" i="6" s="1"/>
  <c r="J39" i="6" s="1"/>
  <c r="I40" i="6" s="1"/>
  <c r="J40" i="6" s="1"/>
  <c r="I41" i="6" s="1"/>
  <c r="J41" i="6" s="1"/>
  <c r="I42" i="6" s="1"/>
  <c r="J42" i="6" s="1"/>
  <c r="I43" i="6" s="1"/>
  <c r="J43" i="6" s="1"/>
  <c r="I44" i="6" s="1"/>
  <c r="J44" i="6" s="1"/>
  <c r="I45" i="6" s="1"/>
  <c r="J45" i="6" s="1"/>
  <c r="I48" i="6" s="1"/>
  <c r="J48" i="6" s="1"/>
  <c r="I49" i="6" s="1"/>
  <c r="J49" i="6" s="1"/>
  <c r="I50" i="6" s="1"/>
  <c r="J50" i="6" s="1"/>
  <c r="I51" i="6" s="1"/>
  <c r="J51" i="6" s="1"/>
  <c r="I52" i="6" s="1"/>
  <c r="J52" i="6" s="1"/>
  <c r="I53" i="6" s="1"/>
  <c r="J53" i="6" s="1"/>
  <c r="I54" i="6" s="1"/>
  <c r="J54" i="6" s="1"/>
  <c r="I59" i="6" s="1"/>
  <c r="J59" i="6" s="1"/>
  <c r="I60" i="6" s="1"/>
  <c r="J60" i="6" s="1"/>
  <c r="I68" i="6" s="1"/>
  <c r="J68" i="6" s="1"/>
  <c r="I69" i="6" s="1"/>
  <c r="J69" i="6" s="1"/>
  <c r="I70" i="6" s="1"/>
  <c r="J70" i="6" s="1"/>
  <c r="I11" i="6"/>
  <c r="J10" i="6"/>
  <c r="A67" i="5"/>
  <c r="A68" i="5" s="1"/>
  <c r="H57" i="5"/>
  <c r="H46" i="5"/>
  <c r="H43" i="5"/>
  <c r="J9" i="5"/>
  <c r="I10" i="5" s="1"/>
  <c r="J10" i="5" s="1"/>
  <c r="I11" i="5" s="1"/>
  <c r="J11" i="5" s="1"/>
  <c r="I12" i="5" s="1"/>
  <c r="J12" i="5" s="1"/>
  <c r="I13" i="5" s="1"/>
  <c r="J13" i="5" s="1"/>
  <c r="I14" i="5" s="1"/>
  <c r="J14" i="5" s="1"/>
  <c r="I15" i="5" s="1"/>
  <c r="J15" i="5" s="1"/>
  <c r="I16" i="5" s="1"/>
  <c r="J16" i="5" s="1"/>
  <c r="I20" i="5" s="1"/>
  <c r="J20" i="5" s="1"/>
  <c r="I21" i="5" s="1"/>
  <c r="J21" i="5" s="1"/>
  <c r="I22" i="5" s="1"/>
  <c r="J22" i="5" s="1"/>
  <c r="I23" i="5" s="1"/>
  <c r="J23" i="5" s="1"/>
  <c r="I25" i="5" s="1"/>
  <c r="J25" i="5" s="1"/>
  <c r="I26" i="5" s="1"/>
  <c r="J26" i="5" s="1"/>
  <c r="I27" i="5" s="1"/>
  <c r="J27" i="5" s="1"/>
  <c r="I28" i="5" s="1"/>
  <c r="J28" i="5" s="1"/>
  <c r="I29" i="5" s="1"/>
  <c r="J29" i="5" s="1"/>
  <c r="I30" i="5" s="1"/>
  <c r="J30" i="5" s="1"/>
  <c r="I31" i="5" s="1"/>
  <c r="J31" i="5" s="1"/>
  <c r="I35" i="5" s="1"/>
  <c r="J35" i="5" s="1"/>
  <c r="I37" i="5" s="1"/>
  <c r="J37" i="5" s="1"/>
  <c r="I38" i="5" s="1"/>
  <c r="J38" i="5" s="1"/>
  <c r="I39" i="5" s="1"/>
  <c r="J39" i="5" s="1"/>
  <c r="I40" i="5" s="1"/>
  <c r="J40" i="5" s="1"/>
  <c r="I41" i="5" s="1"/>
  <c r="J41" i="5" s="1"/>
  <c r="I42" i="5" s="1"/>
  <c r="J42" i="5" s="1"/>
  <c r="I43" i="5" s="1"/>
  <c r="J43" i="5" s="1"/>
  <c r="I46" i="5" s="1"/>
  <c r="J46" i="5" s="1"/>
  <c r="I47" i="5" s="1"/>
  <c r="J47" i="5" s="1"/>
  <c r="I48" i="5" s="1"/>
  <c r="J48" i="5" s="1"/>
  <c r="I49" i="5" s="1"/>
  <c r="J49" i="5" s="1"/>
  <c r="I50" i="5" s="1"/>
  <c r="J50" i="5" s="1"/>
  <c r="I51" i="5" s="1"/>
  <c r="J51" i="5" s="1"/>
  <c r="I52" i="5" s="1"/>
  <c r="J52" i="5" s="1"/>
  <c r="I57" i="5" s="1"/>
  <c r="J57" i="5" s="1"/>
  <c r="I58" i="5" s="1"/>
  <c r="J58" i="5" s="1"/>
  <c r="I66" i="5" s="1"/>
  <c r="J66" i="5" s="1"/>
  <c r="I67" i="5" s="1"/>
  <c r="J67" i="5" s="1"/>
  <c r="I68" i="5" s="1"/>
  <c r="J68" i="5" s="1"/>
  <c r="A67" i="4" l="1"/>
  <c r="A68" i="4" s="1"/>
  <c r="H57" i="4"/>
  <c r="H46" i="4"/>
  <c r="H43" i="4"/>
  <c r="I10" i="4"/>
  <c r="J10" i="4" s="1"/>
  <c r="I11" i="4" s="1"/>
  <c r="J11" i="4" s="1"/>
  <c r="I12" i="4" s="1"/>
  <c r="J12" i="4" s="1"/>
  <c r="I13" i="4" s="1"/>
  <c r="J13" i="4" s="1"/>
  <c r="I14" i="4" s="1"/>
  <c r="J14" i="4" s="1"/>
  <c r="I15" i="4" s="1"/>
  <c r="J15" i="4" s="1"/>
  <c r="I16" i="4" s="1"/>
  <c r="J16" i="4" s="1"/>
  <c r="I20" i="4" s="1"/>
  <c r="J20" i="4" s="1"/>
  <c r="I21" i="4" s="1"/>
  <c r="J21" i="4" s="1"/>
  <c r="I22" i="4" s="1"/>
  <c r="J22" i="4" s="1"/>
  <c r="I23" i="4" s="1"/>
  <c r="J23" i="4" s="1"/>
  <c r="I25" i="4" s="1"/>
  <c r="J25" i="4" s="1"/>
  <c r="I26" i="4" s="1"/>
  <c r="J26" i="4" s="1"/>
  <c r="I27" i="4" s="1"/>
  <c r="J27" i="4" s="1"/>
  <c r="I28" i="4" s="1"/>
  <c r="J28" i="4" s="1"/>
  <c r="I29" i="4" s="1"/>
  <c r="J29" i="4" s="1"/>
  <c r="I30" i="4" s="1"/>
  <c r="J30" i="4" s="1"/>
  <c r="I31" i="4" s="1"/>
  <c r="J31" i="4" s="1"/>
  <c r="I35" i="4" s="1"/>
  <c r="J35" i="4" s="1"/>
  <c r="I37" i="4" s="1"/>
  <c r="J37" i="4" s="1"/>
  <c r="I38" i="4" s="1"/>
  <c r="J38" i="4" s="1"/>
  <c r="I39" i="4" s="1"/>
  <c r="J39" i="4" s="1"/>
  <c r="I40" i="4" s="1"/>
  <c r="J40" i="4" s="1"/>
  <c r="I41" i="4" s="1"/>
  <c r="J41" i="4" s="1"/>
  <c r="I42" i="4" s="1"/>
  <c r="J42" i="4" s="1"/>
  <c r="I43" i="4" s="1"/>
  <c r="J43" i="4" s="1"/>
  <c r="I46" i="4" s="1"/>
  <c r="J46" i="4" s="1"/>
  <c r="I47" i="4" s="1"/>
  <c r="J47" i="4" s="1"/>
  <c r="I48" i="4" s="1"/>
  <c r="J48" i="4" s="1"/>
  <c r="I49" i="4" s="1"/>
  <c r="J49" i="4" s="1"/>
  <c r="I50" i="4" s="1"/>
  <c r="J50" i="4" s="1"/>
  <c r="I51" i="4" s="1"/>
  <c r="J51" i="4" s="1"/>
  <c r="I52" i="4" s="1"/>
  <c r="J52" i="4" s="1"/>
  <c r="I57" i="4" s="1"/>
  <c r="J57" i="4" s="1"/>
  <c r="I58" i="4" s="1"/>
  <c r="J58" i="4" s="1"/>
  <c r="I66" i="4" s="1"/>
  <c r="J66" i="4" s="1"/>
  <c r="I67" i="4" s="1"/>
  <c r="J67" i="4" s="1"/>
  <c r="I68" i="4" s="1"/>
  <c r="J68" i="4" s="1"/>
  <c r="J9" i="4"/>
  <c r="A70" i="3"/>
  <c r="A69" i="3"/>
  <c r="H59" i="3"/>
  <c r="H48" i="3"/>
  <c r="H45" i="3"/>
  <c r="J10" i="3"/>
  <c r="I11" i="3" s="1"/>
  <c r="J11" i="3" s="1"/>
  <c r="I12" i="3" s="1"/>
  <c r="J12" i="3" s="1"/>
  <c r="I13" i="3" s="1"/>
  <c r="J13" i="3" s="1"/>
  <c r="I14" i="3" s="1"/>
  <c r="J14" i="3" s="1"/>
  <c r="I15" i="3" s="1"/>
  <c r="J15" i="3" s="1"/>
  <c r="I16" i="3" s="1"/>
  <c r="J16" i="3" s="1"/>
  <c r="I17" i="3" s="1"/>
  <c r="J17" i="3" s="1"/>
  <c r="I22" i="3" s="1"/>
  <c r="J22" i="3" s="1"/>
  <c r="I23" i="3" s="1"/>
  <c r="J23" i="3" s="1"/>
  <c r="I24" i="3" s="1"/>
  <c r="J24" i="3" s="1"/>
  <c r="I25" i="3" s="1"/>
  <c r="J25" i="3" s="1"/>
  <c r="I27" i="3" s="1"/>
  <c r="J27" i="3" s="1"/>
  <c r="I28" i="3" s="1"/>
  <c r="J28" i="3" s="1"/>
  <c r="I29" i="3" s="1"/>
  <c r="J29" i="3" s="1"/>
  <c r="I30" i="3" s="1"/>
  <c r="J30" i="3" s="1"/>
  <c r="I31" i="3" s="1"/>
  <c r="J31" i="3" s="1"/>
  <c r="I32" i="3" s="1"/>
  <c r="J32" i="3" s="1"/>
  <c r="I33" i="3" s="1"/>
  <c r="J33" i="3" s="1"/>
  <c r="I37" i="3" s="1"/>
  <c r="J37" i="3" s="1"/>
  <c r="I39" i="3" s="1"/>
  <c r="J39" i="3" s="1"/>
  <c r="I40" i="3" s="1"/>
  <c r="J40" i="3" s="1"/>
  <c r="I41" i="3" s="1"/>
  <c r="J41" i="3" s="1"/>
  <c r="I42" i="3" s="1"/>
  <c r="J42" i="3" s="1"/>
  <c r="I43" i="3" s="1"/>
  <c r="J43" i="3" s="1"/>
  <c r="I44" i="3" s="1"/>
  <c r="J44" i="3" s="1"/>
  <c r="I45" i="3" s="1"/>
  <c r="J45" i="3" s="1"/>
  <c r="I48" i="3" s="1"/>
  <c r="J48" i="3" s="1"/>
  <c r="I49" i="3" s="1"/>
  <c r="J49" i="3" s="1"/>
  <c r="I50" i="3" s="1"/>
  <c r="J50" i="3" s="1"/>
  <c r="I51" i="3" s="1"/>
  <c r="J51" i="3" s="1"/>
  <c r="I52" i="3" s="1"/>
  <c r="J52" i="3" s="1"/>
  <c r="I53" i="3" s="1"/>
  <c r="J53" i="3" s="1"/>
  <c r="I54" i="3" s="1"/>
  <c r="J54" i="3" s="1"/>
  <c r="I59" i="3" s="1"/>
  <c r="J59" i="3" s="1"/>
  <c r="I60" i="3" s="1"/>
  <c r="J60" i="3" s="1"/>
  <c r="I68" i="3" s="1"/>
  <c r="J68" i="3" s="1"/>
  <c r="I69" i="3" s="1"/>
  <c r="J69" i="3" s="1"/>
  <c r="I70" i="3" s="1"/>
  <c r="J70" i="3" s="1"/>
  <c r="A69" i="2"/>
  <c r="A70" i="2" s="1"/>
  <c r="H59" i="2"/>
  <c r="H48" i="2"/>
  <c r="H45" i="2"/>
  <c r="H18" i="2"/>
  <c r="J10" i="2"/>
  <c r="I11" i="2" s="1"/>
  <c r="J11" i="2" s="1"/>
  <c r="I12" i="2" s="1"/>
  <c r="J12" i="2" s="1"/>
  <c r="I13" i="2" s="1"/>
  <c r="J13" i="2" s="1"/>
  <c r="I14" i="2" s="1"/>
  <c r="J14" i="2" s="1"/>
  <c r="I15" i="2" s="1"/>
  <c r="J15" i="2" s="1"/>
  <c r="I16" i="2" s="1"/>
  <c r="J16" i="2" s="1"/>
  <c r="I17" i="2" s="1"/>
  <c r="J17" i="2" s="1"/>
  <c r="I18" i="2" s="1"/>
  <c r="J18" i="2" s="1"/>
  <c r="I22" i="2" s="1"/>
  <c r="J22" i="2" s="1"/>
  <c r="I23" i="2" s="1"/>
  <c r="J23" i="2" s="1"/>
  <c r="I24" i="2" s="1"/>
  <c r="J24" i="2" s="1"/>
  <c r="I25" i="2" s="1"/>
  <c r="J25" i="2" s="1"/>
  <c r="I27" i="2" s="1"/>
  <c r="J27" i="2" s="1"/>
  <c r="I28" i="2" s="1"/>
  <c r="J28" i="2" s="1"/>
  <c r="I29" i="2" s="1"/>
  <c r="J29" i="2" s="1"/>
  <c r="I30" i="2" s="1"/>
  <c r="J30" i="2" s="1"/>
  <c r="I31" i="2" s="1"/>
  <c r="J31" i="2" s="1"/>
  <c r="I32" i="2" s="1"/>
  <c r="J32" i="2" s="1"/>
  <c r="I33" i="2" s="1"/>
  <c r="J33" i="2" s="1"/>
  <c r="I37" i="2" s="1"/>
  <c r="J37" i="2" s="1"/>
  <c r="I39" i="2" s="1"/>
  <c r="J39" i="2" s="1"/>
  <c r="I40" i="2" s="1"/>
  <c r="J40" i="2" s="1"/>
  <c r="I41" i="2" s="1"/>
  <c r="J41" i="2" s="1"/>
  <c r="I42" i="2" s="1"/>
  <c r="J42" i="2" s="1"/>
  <c r="I43" i="2" s="1"/>
  <c r="J43" i="2" s="1"/>
  <c r="I44" i="2" s="1"/>
  <c r="J44" i="2" s="1"/>
  <c r="I45" i="2" s="1"/>
  <c r="J45" i="2" s="1"/>
  <c r="I48" i="2" s="1"/>
  <c r="J48" i="2" s="1"/>
  <c r="I49" i="2" s="1"/>
  <c r="J49" i="2" s="1"/>
  <c r="I50" i="2" s="1"/>
  <c r="J50" i="2" s="1"/>
  <c r="I51" i="2" s="1"/>
  <c r="J51" i="2" s="1"/>
  <c r="I52" i="2" s="1"/>
  <c r="J52" i="2" s="1"/>
  <c r="I53" i="2" s="1"/>
  <c r="J53" i="2" s="1"/>
  <c r="I54" i="2" s="1"/>
  <c r="J54" i="2" s="1"/>
  <c r="I59" i="2" s="1"/>
  <c r="J59" i="2" s="1"/>
  <c r="I60" i="2" s="1"/>
  <c r="J60" i="2" s="1"/>
  <c r="I68" i="2" s="1"/>
  <c r="J68" i="2" s="1"/>
  <c r="I69" i="2" s="1"/>
  <c r="J69" i="2" s="1"/>
  <c r="I70" i="2" s="1"/>
  <c r="J70" i="2" s="1"/>
  <c r="A74" i="1"/>
  <c r="A75" i="1" s="1"/>
  <c r="H64" i="1"/>
  <c r="H53" i="1"/>
  <c r="H50" i="1"/>
  <c r="A21" i="1"/>
  <c r="A22" i="1" s="1"/>
  <c r="A23" i="1" s="1"/>
  <c r="A19" i="1"/>
  <c r="A20" i="1" s="1"/>
  <c r="J9" i="1"/>
  <c r="I10" i="1" s="1"/>
  <c r="J10" i="1" s="1"/>
  <c r="I11" i="1" s="1"/>
  <c r="J11" i="1" s="1"/>
  <c r="I12" i="1" s="1"/>
  <c r="J12" i="1" s="1"/>
  <c r="I13" i="1" s="1"/>
  <c r="J13" i="1" s="1"/>
  <c r="I14" i="1" s="1"/>
  <c r="J14" i="1" s="1"/>
  <c r="I15" i="1" s="1"/>
  <c r="J15" i="1" s="1"/>
  <c r="I16" i="1" s="1"/>
  <c r="J16" i="1" s="1"/>
  <c r="I18" i="1" s="1"/>
  <c r="J18" i="1" s="1"/>
  <c r="I19" i="1" s="1"/>
  <c r="J19" i="1" s="1"/>
  <c r="I20" i="1" s="1"/>
  <c r="J20" i="1" s="1"/>
  <c r="I21" i="1" s="1"/>
  <c r="J21" i="1" s="1"/>
  <c r="I22" i="1" s="1"/>
  <c r="J22" i="1" s="1"/>
  <c r="I23" i="1" s="1"/>
  <c r="J23" i="1" s="1"/>
  <c r="I27" i="1" s="1"/>
  <c r="J27" i="1" s="1"/>
  <c r="I28" i="1" s="1"/>
  <c r="J28" i="1" s="1"/>
  <c r="I29" i="1" s="1"/>
  <c r="J29" i="1" s="1"/>
  <c r="I30" i="1" s="1"/>
  <c r="J30" i="1" s="1"/>
  <c r="I32" i="1" s="1"/>
  <c r="J32" i="1" s="1"/>
  <c r="I33" i="1" s="1"/>
  <c r="J33" i="1" s="1"/>
  <c r="I34" i="1" s="1"/>
  <c r="J34" i="1" s="1"/>
  <c r="I35" i="1" s="1"/>
  <c r="J35" i="1" s="1"/>
  <c r="I36" i="1" s="1"/>
  <c r="J36" i="1" s="1"/>
  <c r="I37" i="1" s="1"/>
  <c r="J37" i="1" s="1"/>
  <c r="I38" i="1" s="1"/>
  <c r="J38" i="1" s="1"/>
  <c r="I42" i="1" s="1"/>
  <c r="J42" i="1" s="1"/>
  <c r="I44" i="1" s="1"/>
  <c r="J44" i="1" s="1"/>
  <c r="I45" i="1" s="1"/>
  <c r="J45" i="1" s="1"/>
  <c r="I46" i="1" s="1"/>
  <c r="J46" i="1" s="1"/>
  <c r="I47" i="1" s="1"/>
  <c r="J47" i="1" s="1"/>
  <c r="I48" i="1" s="1"/>
  <c r="J48" i="1" s="1"/>
  <c r="I49" i="1" s="1"/>
  <c r="J49" i="1" s="1"/>
  <c r="I50" i="1" s="1"/>
  <c r="J50" i="1" s="1"/>
  <c r="I53" i="1" s="1"/>
  <c r="J53" i="1" s="1"/>
  <c r="I54" i="1" s="1"/>
  <c r="J54" i="1" s="1"/>
  <c r="I55" i="1" s="1"/>
  <c r="J55" i="1" s="1"/>
  <c r="I56" i="1" s="1"/>
  <c r="J56" i="1" s="1"/>
  <c r="I57" i="1" s="1"/>
  <c r="J57" i="1" s="1"/>
  <c r="I58" i="1" s="1"/>
  <c r="J58" i="1" s="1"/>
  <c r="I59" i="1" s="1"/>
  <c r="J59" i="1" s="1"/>
  <c r="I64" i="1" s="1"/>
  <c r="J64" i="1" s="1"/>
  <c r="I65" i="1" s="1"/>
  <c r="J65" i="1" s="1"/>
  <c r="I73" i="1" s="1"/>
  <c r="J73" i="1" s="1"/>
  <c r="I74" i="1" s="1"/>
  <c r="J74" i="1" s="1"/>
  <c r="I75" i="1" s="1"/>
  <c r="J75" i="1" s="1"/>
</calcChain>
</file>

<file path=xl/sharedStrings.xml><?xml version="1.0" encoding="utf-8"?>
<sst xmlns="http://schemas.openxmlformats.org/spreadsheetml/2006/main" count="3737" uniqueCount="369">
  <si>
    <t>PHỤ LỤC 1.4</t>
  </si>
  <si>
    <t>QUY TRÌNH ĐẤU GIÁ QUYỀN SỬ DỤNG ĐẤT</t>
  </si>
  <si>
    <r>
      <t xml:space="preserve">DỰ ÁN: KHU DÂN CƯ, THƯƠNG MẠI - DỊCH VỤ, KHU PHỨC HỢP, TRUNG TÂM THƯƠNG MẠI TỔNG HỢP
</t>
    </r>
    <r>
      <rPr>
        <sz val="16"/>
        <rFont val="Times New Roman"/>
        <family val="1"/>
      </rPr>
      <t>Đơn vị đề xuất dự án: Ủy ban nhân dân thị xã Tịnh Biên
Địa điểm: thị xã Tịnh Biên; Quy mô: 3,1 ha; Tổng vốn đầu tư:      tỷ đồng</t>
    </r>
  </si>
  <si>
    <t>STT</t>
  </si>
  <si>
    <t>CÁC BƯỚC VÀ TRÌNH TỰ THỰC HIỆN</t>
  </si>
  <si>
    <t>Tiến độ thực hiện</t>
  </si>
  <si>
    <t>Tổ chức thực hiện</t>
  </si>
  <si>
    <t>Cấp quyết định</t>
  </si>
  <si>
    <t>Thời gian thực hiện</t>
  </si>
  <si>
    <t>Cơ sở pháp lý</t>
  </si>
  <si>
    <t>Ghi chú</t>
  </si>
  <si>
    <t>Chủ trì</t>
  </si>
  <si>
    <t>Phối hợp</t>
  </si>
  <si>
    <t>Hỗ trợ</t>
  </si>
  <si>
    <t>Thời điểm
bắt đầu</t>
  </si>
  <si>
    <t>Thời gian 
hoàn thành</t>
  </si>
  <si>
    <t>A</t>
  </si>
  <si>
    <t>LẬP QUY HOẠCH CHI TIẾT 1/500</t>
  </si>
  <si>
    <t>Lập Nhiệm vụ quy hoạch chi tiết 1/500</t>
  </si>
  <si>
    <t>UBND TB
(P. KTHT hoặc P.QLĐT)</t>
  </si>
  <si>
    <t>Tư vấn</t>
  </si>
  <si>
    <t>Sở XD</t>
  </si>
  <si>
    <t>Trước khi lập nhiệm vụ quy hoạch, cần xin chủ trương và kinh phí để thực hiện</t>
  </si>
  <si>
    <t>Thẩm định Nhiệm vụ quy hoạch chi tiết 1/500</t>
  </si>
  <si>
    <t>Nhà đầu tư</t>
  </si>
  <si>
    <t>Trình phê duyệt Nhiệm vụ quy hoạch chi tiết 1/500 và dự toán</t>
  </si>
  <si>
    <t>UBND TB</t>
  </si>
  <si>
    <t>Lựa chọn đơn vị tư vấn lập Quy hoạch chi tiết 1/500</t>
  </si>
  <si>
    <t>Lập Đồ án Quy hoạch chi tiết 1/500</t>
  </si>
  <si>
    <t>Thẩm định Đồ án Quy hoạch chi tiết 1/500</t>
  </si>
  <si>
    <t>Trình phê duyệt Đồ án Quy hoạch chi tiết 1/500</t>
  </si>
  <si>
    <t>Công bố Quy hoạch chi tiết 1/500</t>
  </si>
  <si>
    <t>B</t>
  </si>
  <si>
    <t>THỰC HIỆN THỦ TỤC CHẤP THUẬN CHỦ TRƯƠNG ĐẦU TƯ ĐỐI VỚI CÁC DỰ ÁN PHÁT TRIỂN NHÀ Ở</t>
  </si>
  <si>
    <t>Xin chủ trương giao cơ quan chuyên môn lập hồ sơ đăng ký chấp thuận chủ trương đầu tư và đề xuất hình thức lựa chọn nhà đầu tư (đấu giá quyền sử dụng đất)</t>
  </si>
  <si>
    <t>Sở TC</t>
  </si>
  <si>
    <t>Các Sở ngành</t>
  </si>
  <si>
    <t>UBND tỉnh</t>
  </si>
  <si>
    <t>Lập hồ sơ đề xuất chấp thuận chủ trương đầu tư và hình thức lựa chọn nhà đầu tư</t>
  </si>
  <si>
    <r>
      <t xml:space="preserve">Theo điểm a khoản 4 Điều 33 Nghị định số 31/2021/NĐ-CP
</t>
    </r>
    <r>
      <rPr>
        <i/>
        <sz val="14"/>
        <rFont val="Times New Roman"/>
        <family val="1"/>
      </rPr>
      <t>"a) Nhà đầu tư hoặc cơ quan nhà nước có thẩm quyền nộp 04 bộ hồ sơ đề nghị chấp thuận chủ trương đầu tư theo quy định tại khoản 1 hoặc khoản 2 Điều 33 của Luật Đầu tư, các khoản 2 và 3 Điều 31 của Nghị định này cho cơ quan đăng ký đầu tư"</t>
    </r>
  </si>
  <si>
    <t>Lấy ý kiến thẩm định</t>
  </si>
  <si>
    <t>Các Sở, Ban, ngành và UBND TB</t>
  </si>
  <si>
    <r>
      <t xml:space="preserve">Theo điểm b, c khoản 4 Điều 33 Nghị định số 31/2021/NĐ-CP
</t>
    </r>
    <r>
      <rPr>
        <i/>
        <sz val="14"/>
        <rFont val="Times New Roman"/>
        <family val="1"/>
      </rPr>
      <t>"b) Trong thời hạn 03 ngày làm việc kể từ ngày nhận được hồ sơ hợp lệ theo quy định tại điểm a khoản này, cơ quan đăng ký đầu tư gửi hồ sơ lấy ý kiến thẩm định của các sở, Ủy ban nhân dân cấp huyện nơi dự kiến thực hiện dự án và các cơ quan có liên quan về nội dung thuộc phạm vi quản lý nhà nước của cơ quan đó theo quy định tại khoản 6 hoặc khoản 8 Điều 31 của Nghị định này;
c) Trong thời hạn 15 ngày kể từ ngày nhận được đề nghị của cơ quan đăng ký đầu tư, cơ quan được lấy ý kiến có ý kiến thẩm định về nội dung thuộc phạm vi quản lý nhà nước của mình, gửi cơ quan đăng ký đầu tư;"</t>
    </r>
  </si>
  <si>
    <t>- Trong thời hạn 03 ngày kể từ ngày nhận được hồ sơ, STC gửi hồ sơ lấy ý kiến thẩm định.
- Trong thời hạn 15 ngày kể từ ngày nhận được hồ sơ, các cơ quan được lấy ý kiến có ý kiến thẩm định.</t>
  </si>
  <si>
    <t>Lập báo cáo thẩm định, trình chấp thuận chủ trương đầu tư và hình thức lựa chọn nhà đầu tư</t>
  </si>
  <si>
    <t>Sở XD, NNMT, các Sở ngành</t>
  </si>
  <si>
    <r>
      <t xml:space="preserve">Theo điểm d khoản 4 Điều 33 Nghị định số 31/2021/NĐ-CP
</t>
    </r>
    <r>
      <rPr>
        <i/>
        <sz val="14"/>
        <rFont val="Times New Roman"/>
        <family val="1"/>
      </rPr>
      <t>"d) Trong thời hạn 25 ngày kể từ ngày nhận được hồ sơ hợp lệ theo quy định tại điểm a khoản này, cơ quan đăng ký đầu tư lập báo cáo gồm các nội dung quy định tại các điểm b, c và d khoản 4 Điều 33 Luật Đầu tư, trình Ủy ban nhân dân cấp tỉnh;"</t>
    </r>
  </si>
  <si>
    <t>Trình xin ý kiến Ban Thường vụ Tỉnh ủy, Ban Chấp hành Đảng bộ tỉnh (nếu có)</t>
  </si>
  <si>
    <t>VP UBND tỉnh</t>
  </si>
  <si>
    <t xml:space="preserve"> UBND TB</t>
  </si>
  <si>
    <t>BTV Tỉnh ủy, BCH Đảng bộ tỉnh</t>
  </si>
  <si>
    <t xml:space="preserve">Xem xét, quyết định chấp thuận chủ trương đầu tư và quyết định hình thức lựa chọn nhà đầu tư </t>
  </si>
  <si>
    <t>Sở TC, các Sở ngành</t>
  </si>
  <si>
    <r>
      <t xml:space="preserve">- Theo Khoản 5 Điều 33 Nghị định số 31/2021/NĐ-CP 
</t>
    </r>
    <r>
      <rPr>
        <i/>
        <sz val="14"/>
        <rFont val="Times New Roman"/>
        <family val="1"/>
      </rPr>
      <t xml:space="preserve">"5. Trong thời hạn 07 ngày làm việc kể từ ngày nhận được hồ sơ và báo cáo thẩm định, Ủy ban nhân dân cấp tỉnh xem xét chấp thuận chủ trương đầu tư đối với dự án gồm những nội dung quy định tại khoản 7 Điều 32 Nghị định này."
</t>
    </r>
    <r>
      <rPr>
        <sz val="14"/>
        <rFont val="Times New Roman"/>
        <family val="1"/>
      </rPr>
      <t xml:space="preserve">- Theo Khoản 6 Điều 33 Nghị định số 31/2021/NĐ-CP được sửa đổi bởi Khoản 8 Điều 68 Nghị định 115/2024/NĐ-CP có hiệu lực từ ngày 16/09/2024: </t>
    </r>
    <r>
      <rPr>
        <i/>
        <sz val="14"/>
        <rFont val="Times New Roman"/>
        <family val="1"/>
      </rPr>
      <t>"6. Quyết định chấp thuận chủ trương đầu tư được gửi cho nhà đầu tư hoặc cơ quan nhà nước có thẩm quyền nộp hồ sơ theo quy định tại điểm a khoản 4 Điều này, cơ quan được giao tổ chức đấu giá (đối với trường hợp lựa chọn nhà đầu tư thực hiện dự án theo hình thức đấu giá quyền sử dụng đất), cơ quan có thẩm quyền theo quy định của pháp luật về đấu thầu để thực hiện công bố thông tin dự án đầu tư (đối với trường hợp lựa chọn nhà đầu tư theo hình thức đấu thầu), cơ quan đăng ký đầu tư, các sở, cơ quan có liên quan đến việc thực hiện dự án đầu tư.”</t>
    </r>
    <r>
      <rPr>
        <sz val="14"/>
        <rFont val="Times New Roman"/>
        <family val="1"/>
      </rPr>
      <t xml:space="preserve">
</t>
    </r>
  </si>
  <si>
    <t>C</t>
  </si>
  <si>
    <t>TRIỂN KHAI THỰC HIỆN ĐẤU GIÁ</t>
  </si>
  <si>
    <t>I</t>
  </si>
  <si>
    <t>Trình tự thủ tục đấu giá</t>
  </si>
  <si>
    <t>Chuẩn bị đấu giá</t>
  </si>
  <si>
    <t>1.1</t>
  </si>
  <si>
    <t>Lập, thẩm định và trình phê duyệt phương án đấu giá</t>
  </si>
  <si>
    <t>UBND TB (P.TCKH)</t>
  </si>
  <si>
    <t>UBND TB (P.NNMT)</t>
  </si>
  <si>
    <t>STC</t>
  </si>
  <si>
    <r>
      <t xml:space="preserve">Theo khoản 4 Điều 55 Nghị định số 102/2024/NĐ-CP (không quy định thời gian)
</t>
    </r>
    <r>
      <rPr>
        <i/>
        <sz val="14"/>
        <rFont val="Times New Roman"/>
        <family val="1"/>
      </rPr>
      <t>"4. Thẩm định, phê duyệt phương án đấu giá quyền sử dụng đất
a) Trường hợp đấu giá quyền sử dụng đất thuộc thẩm quyền giao đất, cho thuê đất của Ủy ban nhân dân cấp huyện thì cơ quan có chức năng quản lý đất đai cấp huyện kiểm tra, hoàn thiện hồ sơ trình Ủy ban nhân dân cấp huyện phê duyệt phương án đấu giá quyền sử dụng đất;
b) Trường hợp đấu giá quyền sử dụng đất thuộc thẩm quyền giao đất, cho thuê đất của Ủy ban nhân dân cấp tỉnh thì cơ quan có chức năng quản lý đất đai cấp tỉnh kiểm tra, hoàn thiện hồ sơ trình Ủy ban nhân dân cấp tỉnh phê duyệt phương án đấu giá quyền sử dụng đất."</t>
    </r>
  </si>
  <si>
    <t>Phương án đấu giá quyền sử dụng đất bao gồm: Vị trí, diện tích, loại đất, tài sản gắn liền với các thửa đất, khu đất đấu giá (nếu có); Hình thức giao đất, cho thuê đất, thời hạn sử dụng của các thửa đất, khu đất khi đấu giá quyền sử dụng đất; Dự kiến thời gian tổ chức thực hiện đấu giá; Đối tượng và điều kiện được tham gia đấu giá; Chi phí tổ chức thực hiện việc đấu giá; Dự kiến giá khởi điểm, khoản tiền đặt trước phải nộp khi tham gia đấu giá và các khoản thu khác theo quy định của pháp luật; Các nội dung khác do cơ quan có thẩm quyền quyết định phù hợp với quy định của pháp luật và tình hình thực tế của địa phương.</t>
  </si>
  <si>
    <t>1.2</t>
  </si>
  <si>
    <t>Chuẩn bị hồ sơ đấu giá</t>
  </si>
  <si>
    <t>SNN&amp;MT; Các Sở, ngành</t>
  </si>
  <si>
    <r>
      <t xml:space="preserve">Theo khoản 5 Điều 55 Nghị định số 102/2024/NĐ-CP (không quy định thời gian)
</t>
    </r>
    <r>
      <rPr>
        <i/>
        <sz val="11"/>
        <rFont val="Times New Roman"/>
        <family val="1"/>
      </rPr>
      <t>'' Đơn vị được giao tổ chức thực hiện việc đấu giá quyền sử dụng đất có trách nhiệm chuẩn bị hồ sơ của các thửa đất, khu đất đấu giá. Hồ sơ gồm: thông tin về quy hoạch, kế hoạch sử dụng đất và quy hoạch xây dựng chi tiết liên quan đến thửa đất đấu giá đã được cơ quan nhà nước có thẩm quyền phê duyệt; trích lục bản đồ địa chính hoặc mảnh trích đo bản đồ địa chính thửa đất hoặc trích đo địa chính thửa đất đấu giá trong trường hợp chưa có bản đồ địa chính;''</t>
    </r>
  </si>
  <si>
    <t>Hồ sơ bao gồm thông tin về quy hoạch, kế hoạch sử dụng đất, trích lục bản đồ địa chính hoặc trích đo địa chính thửa đất</t>
  </si>
  <si>
    <t>1.3</t>
  </si>
  <si>
    <t>Lựa chọn đơn vị tư vấn thẩm định giá</t>
  </si>
  <si>
    <t>1.4</t>
  </si>
  <si>
    <t>Lập, thẩm định, xác định giá khởi điểm</t>
  </si>
  <si>
    <t>Đơn vị tư vấn thẩm định giá</t>
  </si>
  <si>
    <t>Hội đồng thẩm định giá tỉnh</t>
  </si>
  <si>
    <r>
      <t xml:space="preserve">Theo khoản 5 Điều 55 Nghị định số 102/2024/NĐ-CP (không quy định thời gian)
</t>
    </r>
    <r>
      <rPr>
        <i/>
        <sz val="11"/>
        <rFont val="Times New Roman"/>
        <family val="1"/>
      </rPr>
      <t>"Cơ quan có chức năng quản lý đất đai tổ chức xác định giá khởi điểm theo quy định của pháp luật.''</t>
    </r>
  </si>
  <si>
    <t>- Cơ quan có chức năng quản lý đất đai tổ chức xác định giá khởi điểm theo quy định của pháp luật
- Giá khởi điểm bao gồm giá đất, hạ tầng kỹ thuật, tài sản gắn liền với đất nếu có</t>
  </si>
  <si>
    <t>Tổ chức đấu giá</t>
  </si>
  <si>
    <t>2.1</t>
  </si>
  <si>
    <t xml:space="preserve">Lập hồ sơ đấu giá </t>
  </si>
  <si>
    <t>SNN&amp;MT; Các Sở, ngành, địa phương</t>
  </si>
  <si>
    <r>
      <t xml:space="preserve">Theo điểm a khoản 6 Điều 55 Nghị định số 102/2024/NĐ-CP (không quy định thời gian)
</t>
    </r>
    <r>
      <rPr>
        <i/>
        <sz val="14"/>
        <rFont val="Times New Roman"/>
        <family val="1"/>
      </rPr>
      <t>"a) Cơ quan được giao nhiệm vụ đấu giá quyền sử dụng đất lập hồ sơ đấu giá gửi cơ quan có chức năng quản lý đất đai, hồ sơ gồm: phương án đấu giá quyền sử dụng đất đã được phê duyệt; văn bản phê duyệt giá khởi điểm của khu đất, thửa đất đấu giá theo quy định tại điểm c khoản 1 Điều 229 Luật Đất đai; dự thảo tờ trình, quyết định đấu giá quyền sử dụng đất."</t>
    </r>
  </si>
  <si>
    <t>Hồ sơ gồm: Phương án đấu giá, Văn bản phê duyệt giá khởi điểm, Dự thảo tờ trình, quyết định đấu giá quyền sử dụng đất</t>
  </si>
  <si>
    <t>2.2</t>
  </si>
  <si>
    <t xml:space="preserve">Thẩm định và trình phê duyệt hồ sơ đấu giá </t>
  </si>
  <si>
    <t xml:space="preserve">Đơn vị tổ chức đấu giá </t>
  </si>
  <si>
    <t>Các Sở, ngành</t>
  </si>
  <si>
    <r>
      <t xml:space="preserve">Theo điểm b Khoản 6 Điều 55 Nghị định số 102/2024/NĐ-CP (không quy định thời gian):
</t>
    </r>
    <r>
      <rPr>
        <i/>
        <sz val="14"/>
        <rFont val="Times New Roman"/>
        <family val="1"/>
      </rPr>
      <t>"b) Cơ quan có chức năng quản lý đất đai kiểm tra, hoàn thiện hồ sơ trình Ủy ban nhân dân cấp có thẩm quyền phê duyệt phương án đấu giá quyền sử dụng đất quy định tại khoản 4 Điều này để ban hành quyết định đấu giá quyền sử dụng đất."</t>
    </r>
  </si>
  <si>
    <t>2.3</t>
  </si>
  <si>
    <t>Ban hành quyết định đấu giá</t>
  </si>
  <si>
    <t>2.4</t>
  </si>
  <si>
    <t>Lựa chọn đơn vị tổ chức hành nghề đấu giá tài sản</t>
  </si>
  <si>
    <t>Tổ chức hành nghề đấu giá tài sản</t>
  </si>
  <si>
    <r>
      <t xml:space="preserve">Theo khoản 7 Điều 55 Nghị định số 102/2024/NĐ-CP (không quy định thời gian)
</t>
    </r>
    <r>
      <rPr>
        <i/>
        <sz val="14"/>
        <rFont val="Times New Roman"/>
        <family val="1"/>
      </rPr>
      <t>"7. Việc lựa chọn đơn vị, tổ chức thực hiện cuộc bán đấu giá quyền sử dụng đất thực hiện theo quy định của pháp luật về đấu thầu. Trình tự thực hiện cuộc bán đấu giá quyền sử dụng đất thực hiện theo quy định tại khoản 2 Điều 229 Luật Đất đai và Luật Đấu giá tài sản.."</t>
    </r>
  </si>
  <si>
    <t>2.5</t>
  </si>
  <si>
    <t>Ký kết hợp đồng dịch vụ đấu giá quyền sử dụng đất với tổ chức đấu giá để thực hiện việc đấu giá QSDĐ</t>
  </si>
  <si>
    <r>
      <t xml:space="preserve">Theo khoản 1 Điều 33 Luật Đấu giá tài sản 2016 được sửa đổi bởi Điểm b Khoản 45 Điều 1 Luật Đấu giá tài sản sửa đổi 2024 (không quy định thời gian)
</t>
    </r>
    <r>
      <rPr>
        <i/>
        <sz val="14"/>
        <rFont val="Times New Roman"/>
        <family val="1"/>
      </rPr>
      <t>"1. Người có tài sản đấu giá ký kết hợp đồng dịch vụ đấu giá tài sản với tổ chức đấu giá tài sản để thực hiện việc đấu giá tài sản. Hợp đồng dịch vụ đấu giá tài sản phải được lập thành văn bản, được thực hiện theo quy định của pháp luật về dân sự và quy định của Luật này.."</t>
    </r>
  </si>
  <si>
    <t>2.6</t>
  </si>
  <si>
    <t>Ban hành và niêm yết, thông báo công khai quy chế cuộc đấu giá</t>
  </si>
  <si>
    <r>
      <t xml:space="preserve">- Theo khoản 1 Điều 34 Luật Đấu giá tài sản 2016 được sửa đổi bởi Điểm b Khoản 45 Điều 1 Luật Đấu giá tài sản sửa đổi 2024 (không quy định thời gian)
</t>
    </r>
    <r>
      <rPr>
        <i/>
        <sz val="14"/>
        <rFont val="Times New Roman"/>
        <family val="1"/>
      </rPr>
      <t xml:space="preserve">"1. </t>
    </r>
    <r>
      <rPr>
        <b/>
        <i/>
        <sz val="14"/>
        <rFont val="Times New Roman"/>
        <family val="1"/>
      </rPr>
      <t>Tổ chức hành nghề đấu giá tài sản</t>
    </r>
    <r>
      <rPr>
        <i/>
        <sz val="14"/>
        <rFont val="Times New Roman"/>
        <family val="1"/>
      </rPr>
      <t xml:space="preserve"> ban hành Quy chế cuộc đấu giá áp dụng cho từng cuộc đấu giá trước ngày niêm yết việc đấu giá tài sản."
</t>
    </r>
    <r>
      <rPr>
        <sz val="14"/>
        <rFont val="Times New Roman"/>
        <family val="1"/>
      </rPr>
      <t>- Theo Khoản 3  Điều 34 Luật Đấu giá tài sản 2016 được sửa đổi bởi Điểm đ Khoản 20 Điều 1 Luật Đấu giá tài sản sửa đổi 2024</t>
    </r>
    <r>
      <rPr>
        <i/>
        <sz val="14"/>
        <rFont val="Times New Roman"/>
        <family val="1"/>
      </rPr>
      <t xml:space="preserve">
"3. Tổ chức hành nghề đấu giá tài sản phải niêm yết Quy chế cuộc đấu giá tại trụ sở tổ chức hành nghề đấu giá tài sản, nơi tổ chức phiên đấu giá và thông báo công khai Quy chế cuộc đấu giá trên Cổng Đấu giá tài sản quốc gia đồng thời với việc thông báo công khai việc đấu giá quy định tại Điều 57 của Luật này.”</t>
    </r>
  </si>
  <si>
    <t xml:space="preserve">-  Quy chế cuộc đấu giá phải được niêm yết tại trụ sở tổ chức hành nghề đấu giá tài sản, nơi tổ chức phiên đấu giá và thông báo công khai Quy chế cuộc đấu giá trên Cổng Đấu giá tài sản quốc gia. Nội dung bao gồm:a)Tên tài sản hoặc danh mục tài sản, số lượng, chất lượng của tài sản đấu giá; nơi có tài sản đấu giá; giấy tờ về quyền sở hữu, quyền sử dụng đối với tài sản đấu giá; b) Thời gian, địa điểm xem tài sản đấu giá; c) Thời gian, địa điểm bán hồ sơ tham gia đấu giá; d) Giá khởi điểm của tài sản đấu giá trong trường hợp công khai giá khởi điểm; đ) Tiền mua hồ sơ tham gia đấu giá, tiền đặt trước; e) Thời gian, địa điểm, điều kiện, cách thức đăng  ký tham gia đấu giá; g) Thời gian, địa điểm tổ chức cuộc đấu giá; h) Hình thức đấu giá, phương thức đấu giá; i) Các trường hợp bị truất quyền tham gia đấu giá; các trường hợp không được nhận lại tiền đặt trước. </t>
  </si>
  <si>
    <t>2.7</t>
  </si>
  <si>
    <t>Thông báo và niêm yết công khai việc đấu giá tài sản</t>
  </si>
  <si>
    <r>
      <t xml:space="preserve">Theo Khoản 1 Điều 35 Luật Đấu giá tài sản 2016 được sửa đổi bởi  Điểm a Khoản 21 Điều 1 Luật Đấu giá tài sản sửa đổi 2024 
</t>
    </r>
    <r>
      <rPr>
        <i/>
        <sz val="11"/>
        <rFont val="Times New Roman"/>
        <family val="1"/>
      </rPr>
      <t>"1. Tổ chức hành nghề đấu giá tài sản niêm yết việc đấu giá tài sản như sau:
a) Đối với tài sản là động sản thì tổ chức hành nghề đấu giá tài sản phải niêm yết liên tục thông tin quy định tại khoản 2 Điều này tại trụ sở của tổ chức mình, trụ sở của người có tài sản đấu giá, nơi trưng bày tài sản (nếu có) và nơi tổ chức phiên đấu giá ít nhất là 07 ngày làm việc trước ngày mở phiên đấu giá;
b) Đối với tài sản là bất động sản thì tổ chức hành nghề đấu giá tài sản phải niêm yết liên tục thông tin quy định tại khoản 2 Điều này tại trụ sở của tổ chức mình, trụ sở của người có tài sản đấu giá, nơi tổ chức phiên đấu giá và Ủy ban nhân dân cấp xã nơi có bất động sản đấu giá ít nhất là 15 ngày trước ngày mở phiên đấu giá.
Trường hợp đấu giá quyền sử dụng đất đối với trường hợp giao đất, cho thuê đất để thực hiện dự án đầu tư, quyền khai thác khoáng sản thì tổ chức hành nghề đấu giá tài sản phải niêm yết liên tục thông tin quy định tại khoản 2 Điều này tại trụ sở của tổ chức mình, trụ sở của người có tài sản đấu giá và nơi tổ chức phiên đấu giá ít nhất là 30 ngày trước ngày mở phiên đấu giá."</t>
    </r>
  </si>
  <si>
    <t xml:space="preserve">- Công khai trên Cổng thông tin đấu giá quyền sử dụng đất quốc gia, Cổng thông tin điện tử của UBND cấp tỉnh và cấp huyện, cũng như tại trụ sở UBND cấp xã nơi có đất đấu giá
-  Các thông tin chính phải niêm yết bao gồm:
a) Tên, địa chỉ của tổ chức đấu giá tài sản và người có tài sản đấu giá;
b) Các nội dung quy định tại các điểm a, b, c, d, đ, e, g và h khoản 2 Điều 34 của Luật Đấu giá tài sản 2016
</t>
  </si>
  <si>
    <t>-</t>
  </si>
  <si>
    <t>Đăng ký tham gia đấu giá</t>
  </si>
  <si>
    <t>Người tham gia đấu giá</t>
  </si>
  <si>
    <r>
      <t xml:space="preserve">Theo Khoản 1 Điều 38 Luật Đấu giá tài sản 2016 :
</t>
    </r>
    <r>
      <rPr>
        <i/>
        <sz val="14"/>
        <rFont val="Times New Roman"/>
        <family val="1"/>
      </rPr>
      <t>"1. Cá nhân, tổ chức đăng ký tham gia đấu giá thông qua việc nộp hồ sơ tham gia đấu giá hợp lệ và tiền đặt trước cho tổ chức hành nghề đấu giá tài sản theo quy định của Luật này và quy định khác của pháp luật có liên quan. Trong trường hợp pháp luật có quy định về điều kiện khi tham gia đấu giá thì người tham gia đấu giá phải đáp ứng điều kiện đó. Người tham gia đấu giá có thể ủy quyền bằng văn bản cho người khác thay mặt mình tham gia đấu giá.."</t>
    </r>
  </si>
  <si>
    <t xml:space="preserve">Tiếp nhận hồ sơ tham gia đấu giá </t>
  </si>
  <si>
    <r>
      <t xml:space="preserve">Theo Khoản 2 Điều 38 Luật Đấu giá tài sản 2016 được sửa đổi bởi Khoản 23 Điều 1 Luật Đấu giá tài sản sửa đổi 2024:
</t>
    </r>
    <r>
      <rPr>
        <i/>
        <sz val="11"/>
        <rFont val="Times New Roman"/>
        <family val="1"/>
      </rPr>
      <t>"2. Tổ chức hành nghề đấu giá tài sản bán hồ sơ mời tham gia đấu giá, tiếp nhận hồ sơ tham gia đấu giá tại trụ sở tổ chức hành nghề đấu giá tài sản trong giờ hành chính, liên tục kể từ ngày niêm yết việc đấu giá tài sản cho đến trước ngày mở phiên đấu giá 02 ngày làm việc, trừ trường hợp quy định tại khoản 2b và khoản 2c Điều này. Tổ chức hành nghề đấu giá tài sản thông báo cho người không đủ điều kiện tham gia đấu giá chậm nhất 01 ngày làm việc trước ngày mở phiên đấu giá.
2a. Hồ sơ mời tham gia đấu giá bao gồm: ...
2b. Trường hợp đấu giá quyền sử dụng đất đối với trường hợp giao đất, cho thuê đất để thực hiện dự án đầu tư, quyền khai thác khoáng sản thì tổ chức hành nghề đấu giá tài sản bán hồ sơ mời tham gia đấu giá, tiếp nhận hồ sơ tham gia đấu giá tại trụ sở tổ chức hành nghề đấu giá tài sản trong giờ hành chính, liên tục kể từ ngày niêm yết việc đấu giá tài sản cho đến trước ngày mở phiên đấu giá 15 ngày.
Trường hợp đấu giá theo thủ tục rút gọn quy định tại Điều 53 của Luật này thì tổ chức hành nghề đấu giá tài sản bán hồ sơ mời tham gia đấu giá, tiếp nhận hồ sơ tham gia đấu giá tại trụ sở tổ chức hành nghề đấu giá tài sản trong giờ hành chính, liên tục kể từ ngày niêm yết việc đấu giá tài sản cho đến trước ngày mở phiên đấu giá 01 ngày làm việc."</t>
    </r>
  </si>
  <si>
    <t>- Hồ sơ mời tham gia đấu giá bao gồm:
a) Phiếu đăng ký tham gia đấu giá;
b) Quy chế cuộc đấu giá;
c) Phiếu trả giá trong trường hợp đấu giá bằng bỏ phiếu gián tiếp;
d) Tài liệu liên quan đến tài sản đấu giá.
- Hồ sơ tham gia đấu giá bao gồm:
a) Phiếu đăng ký tham gia đấu giá;
b) Giấy tờ chứng minh đáp ứng yêu cầu, điều kiện tham gia đấu giá hoặc văn bản của cơ quan có thẩm quyền xác nhận đáp ứng yêu cầu, điều kiện tham gia đấu giá trong trường hợp pháp luật có quy định yêu cầu, điều kiện tham gia đấu giá.”.</t>
  </si>
  <si>
    <t>Nộp tiền đặt trước</t>
  </si>
  <si>
    <t>STC, Các Sở ngành</t>
  </si>
  <si>
    <r>
      <t xml:space="preserve">Theo Khoản 1 Điều 39 Luật Đấu giá tài sản 2016 được sửa đổi bởi Khoản 23 Điều 1 Luật Đấu giá tài sản sửa đổi 2024:
</t>
    </r>
    <r>
      <rPr>
        <i/>
        <sz val="14"/>
        <rFont val="Times New Roman"/>
        <family val="1"/>
      </rPr>
      <t>"1. Người tham gia đấu giá phải nộp tiền đặt trước. Tiền đặt trước được gửi vào một tài khoản thanh toán riêng của tổ chức hành nghề đấu giá tài sản mở tại ngân hàng thương mại hoặc chi nhánh ngân hàng nước ngoài tại Việt Nam.
Người tham gia đấu giá, người có tài sản đấu giá và tổ chức hành nghề đấu giá tài sản có thể thỏa thuận thay thế tiền đặt trước bằng bảo lãnh ngân hàng..."</t>
    </r>
  </si>
  <si>
    <t>2.8</t>
  </si>
  <si>
    <t>Tiến hành tổ chức cuộc đấu giá</t>
  </si>
  <si>
    <t>STP, SNN&amp;MT, STC, Công an TB</t>
  </si>
  <si>
    <r>
      <t xml:space="preserve">Theo Điều 36 Luật Đấu giá tài sản 2016 được sửa đổi bởi Khoản 22 Điều 1 Luật Đấu giá tài sản sửa đổi 2024
</t>
    </r>
    <r>
      <rPr>
        <i/>
        <sz val="14"/>
        <rFont val="Times New Roman"/>
        <family val="1"/>
      </rPr>
      <t>"1. Tổ chức hành nghề đấu giá tài sản phối hợp với người có tài sản đấu giá tổ chức cho người tham gia đấu giá được trực tiếp xem tài sản hoặc mẫu tài sản, giấy tờ về quyền sở hữu, quyền sử dụng tài sản và tài liệu liên quan (nếu có). Trên tài sản hoặc mẫu tài sản phải ghi rõ tên của người có tài sản đấu giá và thông tin về tài sản.
Trường hợp tài sản đấu giá là quyền tài sản thì tổ chức hành nghề đấu giá tài sản phối hợp với người có tài sản đấu giá tổ chức cho người tham gia đấu giá xem giấy tờ về quyền sở hữu, quyền sử dụng tài sản và tài liệu liên quan (nếu có).
2. Tổ chức hành nghề đấu giá tài sản phối hợp với người có tài sản đấu giá tổ chức cho người tham gia đấu giá xem tài sản đấu giá trong giờ hành chính, ít nhất là 03 ngày làm việc liên tục kể từ ngày niêm yết việc đấu giá tài sản cho đến trước ngày mở phiên đấu giá."</t>
    </r>
  </si>
  <si>
    <t>Công nhận kết quả và giao đất</t>
  </si>
  <si>
    <t>3.1</t>
  </si>
  <si>
    <t>Ban hành quyết định công nhận kết quả đấu giá</t>
  </si>
  <si>
    <r>
      <rPr>
        <sz val="12"/>
        <rFont val="Times New Roman"/>
        <family val="1"/>
      </rPr>
      <t xml:space="preserve">Theo Khoản 3 Điều 229 Luật Đất đai 2024 </t>
    </r>
    <r>
      <rPr>
        <i/>
        <sz val="12"/>
        <rFont val="Times New Roman"/>
        <family val="1"/>
      </rPr>
      <t xml:space="preserve">
"3. Việc công nhận kết quả đấu giá quyền sử dụng đất được thực hiện như sau:
a) Đơn vị được giao tổ chức thực hiện việc đấu giá quyền sử dụng đất lập hồ sơ gửi cơ quan có chức năng quản lý đất đai để trình Ủy ban nhân dân cấp có thẩm quyền ban hành quyết định công nhận kết quả trúng đấu giá quyền sử dụng đất;
b) Ủy ban nhân dân cấp có thẩm quyền ký ban hành quyết định công nhận kết quả trúng đấu giá quyền sử dụng đất đã bán đấu giá thành công để gửi cho cơ quan có chức năng quản lý đất đai, đơn vị được giao tổ chức thực hiện việc đấu giá quyền sử dụng đất, cơ quan thuế và người trúng đấu giá quyền sử dụng đất."</t>
    </r>
  </si>
  <si>
    <t>3.2</t>
  </si>
  <si>
    <t xml:space="preserve">Thông báo nộp tiền sử dụng đất hoặc tiền thuê đất </t>
  </si>
  <si>
    <t>Cơ quan Thuế</t>
  </si>
  <si>
    <t xml:space="preserve">Người trúng đấu giá </t>
  </si>
  <si>
    <r>
      <rPr>
        <sz val="14"/>
        <rFont val="Times New Roman"/>
        <family val="1"/>
      </rPr>
      <t>Theo Điểm a Khoản 9 Điều 55 Nghị định số 102/2024/NĐ-CP</t>
    </r>
    <r>
      <rPr>
        <i/>
        <sz val="14"/>
        <rFont val="Times New Roman"/>
        <family val="1"/>
      </rPr>
      <t xml:space="preserve">
"a) Trong thời hạn không quá 05 ngày làm việc kể từ ngày nhận được quyết định công nhận kết quả trúng đấu giá của Ủy ban nhân dân cấp có thẩm quyền, cơ quan thuế gửi thông báo nộp tiền sử dụng đất hoặc tiền thuê đất bằng văn bản cho người đã trúng đấu giá theo quy định của pháp luật về quản lý thuế;"</t>
    </r>
  </si>
  <si>
    <t>3.3</t>
  </si>
  <si>
    <t>Nộp tiền sử dụng đất hoặc tiền thuê đất</t>
  </si>
  <si>
    <r>
      <rPr>
        <sz val="14"/>
        <rFont val="Times New Roman"/>
        <family val="1"/>
      </rPr>
      <t>Theo Điểm b Khoản 9 Điều 55 Nghị định số 102/2024/NĐ-CP</t>
    </r>
    <r>
      <rPr>
        <i/>
        <sz val="14"/>
        <rFont val="Times New Roman"/>
        <family val="1"/>
      </rPr>
      <t xml:space="preserve">
"b) Người trúng đấu giá quyền sử dụng đất có trách nhiệm nộp tiền sử dụng đất theo thông báo của cơ quan thuế;"</t>
    </r>
  </si>
  <si>
    <t xml:space="preserve">Người trúng đấu giá phải nộp 50% số tiền trong vòng 30 ngày kể từ ngày nhận được thông báo và 50% còn lại trong vòng 90 ngày. </t>
  </si>
  <si>
    <t>3.4</t>
  </si>
  <si>
    <t>Thông báo về việc người trúng đấu giá đã hoàn thành việc nộp tiền sử dụng đất, tiền thuê đất</t>
  </si>
  <si>
    <r>
      <t xml:space="preserve">Theo </t>
    </r>
    <r>
      <rPr>
        <sz val="14"/>
        <rFont val="Times New Roman"/>
        <family val="1"/>
      </rPr>
      <t>Điểm d Khoản 9 Điều 55 Nghị định số 102/2024/NĐ-CP</t>
    </r>
    <r>
      <rPr>
        <i/>
        <sz val="14"/>
        <rFont val="Times New Roman"/>
        <family val="1"/>
      </rPr>
      <t xml:space="preserve">
"d) Cơ quan thuế thông báo cho cơ quan có chức năng quản lý đất đai về việc người trúng đấu giá đã hoàn thành việc nộp tiền sử dụng đất, tiền thuê đất."</t>
    </r>
  </si>
  <si>
    <t>3.5</t>
  </si>
  <si>
    <t>Trình ban hành quyết định giao đất hoặc cho thuê đất và cấp Giấy chứng nhận quyền sử dụng đất, quyền sở hữu nhà ở và tài sản gắn liền với đất</t>
  </si>
  <si>
    <r>
      <t>- Theo Điểm d Khoản 9 Điều 55 Nghị định số 102/2024/NĐ-CP:</t>
    </r>
    <r>
      <rPr>
        <i/>
        <sz val="11"/>
        <rFont val="Times New Roman"/>
        <family val="1"/>
      </rPr>
      <t xml:space="preserve"> 
"Sau khi đã nhận được thông báo của cơ quan thuế về việc người trúng đấu giá đã hoàn thành việc nộp tiền sử dụng đất, tiền thuê đất, cơ quan có chức năng quản lý đất đai thực hiện các công việc quy định tại khoản 5 Điều 229 Luật Đất đai."
</t>
    </r>
    <r>
      <rPr>
        <sz val="11"/>
        <rFont val="Times New Roman"/>
        <family val="1"/>
      </rPr>
      <t>- Theo Khoản 5 Điều 229 Luật Đất đai 2024:</t>
    </r>
    <r>
      <rPr>
        <i/>
        <sz val="11"/>
        <rFont val="Times New Roman"/>
        <family val="1"/>
      </rPr>
      <t xml:space="preserve">
"5. Sau khi người trúng đấu giá hoàn thành việc nộp tiền sử dụng đất, tiền thuê đất, cơ quan có chức năng quản lý đất đai có trách nhiệm:
a) Trình Ủy ban nhân dân cấp có thẩm quyền ban hành quyết định giao đất, cho thuê đất và ký Giấy chứng nhận quyền sử dụng đất, quyền sở hữu tài sản gắn liền với đất;
b) Chuyển hồ sơ đến tổ chức đăng ký đất đai hoặc chi nhánh của tổ chức đăng ký đất đai để thực hiện cập nhật, chỉnh lý cơ sở dữ liệu đất đai, hồ sơ địa chính theo quy định;
c) Ký hợp đồng thuê đất đối với trường hợp thuê đất."</t>
    </r>
    <r>
      <rPr>
        <sz val="11"/>
        <rFont val="Times New Roman"/>
        <family val="1"/>
      </rPr>
      <t xml:space="preserve">
- Theo Khoản 1 Điều 22 Nghị định số 101/2024/NĐ-CP:
</t>
    </r>
    <r>
      <rPr>
        <i/>
        <sz val="11"/>
        <rFont val="Times New Roman"/>
        <family val="1"/>
      </rPr>
      <t>"1. Đăng ký đất đai, tài sản gắn liền với đất lần đầu là không quá 20 ngày làm việc; cấp Giấy chứng nhận quyền sử dụng đất, quyền sở hữu tài sản gắn liền với đất lần đầu là không quá 03 ngày làm việc."</t>
    </r>
  </si>
  <si>
    <t>Sau khi người trúng đấu giá hoàn tất nghĩa vụ tài chính</t>
  </si>
  <si>
    <t>3.6</t>
  </si>
  <si>
    <t>Bàn giao đất trên thực địa và trao Giấy chứng nhận quyền sử dụng đất, quyền sở hữu tài sản gắn liền với đất cho người trúng đấu giá</t>
  </si>
  <si>
    <r>
      <t>Theo Khoản 6 Điều 229 Luật Đất đai 2024</t>
    </r>
    <r>
      <rPr>
        <i/>
        <sz val="14"/>
        <rFont val="Times New Roman"/>
        <family val="1"/>
      </rPr>
      <t xml:space="preserve">
"6. Cơ quan có chức năng quản lý đất đai chủ trì, phối hợp với đơn vị tổ chức thực hiện việc đấu giá quyền sử dụng đất và Ủy ban nhân dân cấp xã nơi có đất tổ chức bàn giao đất trên thực địa và trao Giấy chứng nhận quyền sử dụng đất, quyền sở hữu tài sản gắn liền với đất cho người trúng đấu giá quyền sử dụng đất."</t>
    </r>
  </si>
  <si>
    <t>Có thể thực hiện song song với lập dự án và thiết kế cơ sở</t>
  </si>
  <si>
    <t>II</t>
  </si>
  <si>
    <t>Báo cáo Đánh giá tác động môi trường, Giấy phép môi trường (tùy theo loại hình và quy mô dự án)</t>
  </si>
  <si>
    <t xml:space="preserve">Sở NN&amp;MT </t>
  </si>
  <si>
    <t>- Dự án có quy mô lớn, tác động đáng kể đến môi trường (khu đô thị, khu dân cư trên 20ha ở nông thôn hoặc 10ha ở đô thị).
- Dự án có nguy cơ gây ô nhiễm môi trường (KCN, nhà máy, bãi rác, nghĩa trang…).
- Dự án có hạng mục làm thay đổi địa hình lớn (san lấp mặt bằng quy mô lớn).
- Lập song song với thủ tục giao đất</t>
  </si>
  <si>
    <t>III</t>
  </si>
  <si>
    <t>Thủ tục xây dựng</t>
  </si>
  <si>
    <t>Lập dự án đầu tư và thiết kế cơ sở</t>
  </si>
  <si>
    <t>Lập dự án đầu tư (báo cáo nghiên cứu thả thi) và thiết kế cơ sở</t>
  </si>
  <si>
    <t>Trình thẩm tra dự án đầu tư (báo cáo nghiên cứu thả thi) và thẩm định thiết kế cơ sở</t>
  </si>
  <si>
    <t>UBND TB, SXD</t>
  </si>
  <si>
    <t>Ý kiến thẩm tra và thẩm định thiết kế cơ sở</t>
  </si>
  <si>
    <t>Phê duyệt dự án đầu tư và thiết kế cơ sở</t>
  </si>
  <si>
    <t>1.5</t>
  </si>
  <si>
    <t>Thiết kế bản vẽ thi công, trình thẩm định, phê duyệt thiết kế bản vẽ thi công</t>
  </si>
  <si>
    <t>1.6</t>
  </si>
  <si>
    <t>Xin phép xây dựng công trình, hạng mục công trình</t>
  </si>
  <si>
    <t>IV</t>
  </si>
  <si>
    <t>Thủ tục khác có liên quan</t>
  </si>
  <si>
    <t>Thủ tục PCCC</t>
  </si>
  <si>
    <t>Công an tỉnh</t>
  </si>
  <si>
    <t>Thủ tục tiếp cận điện năng</t>
  </si>
  <si>
    <t>Công ty CP Điện lực AG</t>
  </si>
  <si>
    <t>Thủ tục cấp nước</t>
  </si>
  <si>
    <t>UBND  TB, Sở XD, Công ty CP Điện Nước AG</t>
  </si>
  <si>
    <t>Thủ tục thoát nước</t>
  </si>
  <si>
    <t>V</t>
  </si>
  <si>
    <t>Triển khai thi công xây dựng dự án</t>
  </si>
  <si>
    <t>VI</t>
  </si>
  <si>
    <t>Nghiệm thu bàn giao</t>
  </si>
  <si>
    <t>Nghiệm thu bàn giao đưa vào sử dụng hệ thống đường giao thông</t>
  </si>
  <si>
    <t>Nghiệm thu bàn giao đưa vào sử dụng hệ thống cấp điện chiếu sáng</t>
  </si>
  <si>
    <t>Công ty CP Điện lực An Giang</t>
  </si>
  <si>
    <t>Sở XD, UBND TB</t>
  </si>
  <si>
    <t>Nghiệm thu bàn giao đưa vào sử dụng hệ thống cấp nước</t>
  </si>
  <si>
    <t>Nghiệm thu bàn giao đưa vào sử dụng hệ thống PCCC</t>
  </si>
  <si>
    <t>Cảnh sát PCCC An Giang</t>
  </si>
  <si>
    <t>Nghiệm thu bàn giao hệ thống giao thông, thoát nước thải, thoát nước mưa</t>
  </si>
  <si>
    <t>Sở NN&amp;MT</t>
  </si>
  <si>
    <t>Đo đạc, cắm mốc, lập bản đồ địa chính bổ sung</t>
  </si>
  <si>
    <t>VII</t>
  </si>
  <si>
    <t>Xin cấp giấy chứng nhận quyền sở hữu công trình xây dựng</t>
  </si>
  <si>
    <t xml:space="preserve">Chuẩn bị, thẩm định hồ sơ xin cấp giấy chứng nhận quyền sở hữu công trình xây dựng </t>
  </si>
  <si>
    <t>SNN&amp;MT, SXD, UBND TB</t>
  </si>
  <si>
    <t>Trình cấp Giấy chứng nhận quyền sở hữu công trình xây dựng</t>
  </si>
  <si>
    <t>SNN&amp;MT</t>
  </si>
  <si>
    <t>Cấp Giấy chứng nhận quyền sở hữu công trình xây dựng</t>
  </si>
  <si>
    <t>PHỤ LỤC 1.5</t>
  </si>
  <si>
    <r>
      <t xml:space="preserve">DỰ ÁN: KHU THƯƠNG MẠI VÀ VUI CHƠI GIẢI TRÍ VĨNH XƯƠNG MỞ RỘNG
</t>
    </r>
    <r>
      <rPr>
        <sz val="16"/>
        <rFont val="Times New Roman"/>
        <family val="1"/>
      </rPr>
      <t>Đơn vị đề xuất dự án: Ban Quản lý Khu kinh tế tỉnh An Giang
Địa điểm: Xã Vĩnh Xương, thị xã Tân Châu; Quy mô: 62 ha; Tổng vốn đầu tư: 500 tỷ đồng</t>
    </r>
  </si>
  <si>
    <t>CHUẨN BỊ CƠ SỞ PHÁP LÝ</t>
  </si>
  <si>
    <t xml:space="preserve">Cơ quan chuyên môn thuộc BQLKKT </t>
  </si>
  <si>
    <t>BQLKKT</t>
  </si>
  <si>
    <t>ĐIỀU CHỈNH QUY HOẠCH PHÂN KHU</t>
  </si>
  <si>
    <r>
      <t xml:space="preserve">Theo khoản 5 Điều 55 Nghị định số 102/2024/NĐ-CP (không quy định thời gian)
</t>
    </r>
    <r>
      <rPr>
        <i/>
        <sz val="13"/>
        <rFont val="Times New Roman"/>
        <family val="1"/>
      </rPr>
      <t>"Cơ quan có chức năng quản lý đất đai tổ chức xác định giá khởi điểm theo quy định của pháp luật.''</t>
    </r>
  </si>
  <si>
    <t>STP, SNN&amp;MT, STC, Công an TC</t>
  </si>
  <si>
    <t>BQLKKT, SXD</t>
  </si>
  <si>
    <t>BQLKKT, Sở XD, Công ty Cổ phần Điện Nước An Giang</t>
  </si>
  <si>
    <t>Sở XD, BQLKKT</t>
  </si>
  <si>
    <t>SNN&amp;MT, SXD, BQLKKT</t>
  </si>
  <si>
    <t>PHỤ LỤC 1.6</t>
  </si>
  <si>
    <r>
      <t xml:space="preserve">DỰ ÁN: KHU THƯƠNG MẠI, DỊCH VỤ VÀ VUI CHƠI GIẢI TRÍ THỊ TRẤN TỊNH BIÊN (NAY LÀ PHƯỜNG TỊNH BIÊN)
</t>
    </r>
    <r>
      <rPr>
        <sz val="16"/>
        <rFont val="Times New Roman"/>
        <family val="1"/>
      </rPr>
      <t>Đơn vị đề xuất dự án: Ban Quản lý Khu kinh tế tỉnh An Giang
Địa điểm: Phường Tịnh Biên, thị xã Tịnh Biên; Quy mô: 106 ha; Tổng vốn đầu tư: 1200 tỷ đồng</t>
    </r>
  </si>
  <si>
    <r>
      <t xml:space="preserve">Theo khoản 5 Điều 55 Nghị định số 102/2024/NĐ-CP (không quy định thời gian)
</t>
    </r>
    <r>
      <rPr>
        <i/>
        <sz val="12"/>
        <rFont val="Times New Roman"/>
        <family val="1"/>
      </rPr>
      <t>"Cơ quan có chức năng quản lý đất đai tổ chức xác định giá khởi điểm theo quy định của pháp luật.''</t>
    </r>
  </si>
  <si>
    <r>
      <t xml:space="preserve">Theo Khoản 1 Điều 35 Luật Đấu giá tài sản 2016 được sửa đổi bởi  Điểm a Khoản 21 Điều 1 Luật Đấu giá tài sản sửa đổi 2024 
</t>
    </r>
    <r>
      <rPr>
        <i/>
        <sz val="12"/>
        <rFont val="Times New Roman"/>
        <family val="1"/>
      </rPr>
      <t>"1. Tổ chức hành nghề đấu giá tài sản niêm yết việc đấu giá tài sản như sau:
a) Đối với tài sản là động sản thì tổ chức hành nghề đấu giá tài sản phải niêm yết liên tục thông tin quy định tại khoản 2 Điều này tại trụ sở của tổ chức mình, trụ sở của người có tài sản đấu giá, nơi trưng bày tài sản (nếu có) và nơi tổ chức phiên đấu giá ít nhất là 07 ngày làm việc trước ngày mở phiên đấu giá;
b) Đối với tài sản là bất động sản thì tổ chức hành nghề đấu giá tài sản phải niêm yết liên tục thông tin quy định tại khoản 2 Điều này tại trụ sở của tổ chức mình, trụ sở của người có tài sản đấu giá, nơi tổ chức phiên đấu giá và Ủy ban nhân dân cấp xã nơi có bất động sản đấu giá ít nhất là 15 ngày trước ngày mở phiên đấu giá.
Trường hợp đấu giá quyền sử dụng đất đối với trường hợp giao đất, cho thuê đất để thực hiện dự án đầu tư, quyền khai thác khoáng sản thì tổ chức hành nghề đấu giá tài sản phải niêm yết liên tục thông tin quy định tại khoản 2 Điều này tại trụ sở của tổ chức mình, trụ sở của người có tài sản đấu giá và nơi tổ chức phiên đấu giá ít nhất là 30 ngày trước ngày mở phiên đấu giá."</t>
    </r>
  </si>
  <si>
    <r>
      <t>- Theo Điểm d Khoản 9 Điều 55 Nghị định số 102/2024/NĐ-CP:</t>
    </r>
    <r>
      <rPr>
        <i/>
        <sz val="12"/>
        <rFont val="Times New Roman"/>
        <family val="1"/>
      </rPr>
      <t xml:space="preserve"> 
"Sau khi đã nhận được thông báo của cơ quan thuế về việc người trúng đấu giá đã hoàn thành việc nộp tiền sử dụng đất, tiền thuê đất, cơ quan có chức năng quản lý đất đai thực hiện các công việc quy định tại khoản 5 Điều 229 Luật Đất đai."
</t>
    </r>
    <r>
      <rPr>
        <sz val="12"/>
        <rFont val="Times New Roman"/>
        <family val="1"/>
      </rPr>
      <t>- Theo Khoản 5 Điều 229 Luật Đất đai 2024:</t>
    </r>
    <r>
      <rPr>
        <i/>
        <sz val="12"/>
        <rFont val="Times New Roman"/>
        <family val="1"/>
      </rPr>
      <t xml:space="preserve">
"5. Sau khi người trúng đấu giá hoàn thành việc nộp tiền sử dụng đất, tiền thuê đất, cơ quan có chức năng quản lý đất đai có trách nhiệm:
a) Trình Ủy ban nhân dân cấp có thẩm quyền ban hành quyết định giao đất, cho thuê đất và ký Giấy chứng nhận quyền sử dụng đất, quyền sở hữu tài sản gắn liền với đất;
b) Chuyển hồ sơ đến tổ chức đăng ký đất đai hoặc chi nhánh của tổ chức đăng ký đất đai để thực hiện cập nhật, chỉnh lý cơ sở dữ liệu đất đai, hồ sơ địa chính theo quy định;
c) Ký hợp đồng thuê đất đối với trường hợp thuê đất."</t>
    </r>
    <r>
      <rPr>
        <sz val="12"/>
        <rFont val="Times New Roman"/>
        <family val="1"/>
      </rPr>
      <t xml:space="preserve">
- Theo Khoản 1 Điều 22 Nghị định số 101/2024/NĐ-CP:
</t>
    </r>
    <r>
      <rPr>
        <i/>
        <sz val="12"/>
        <rFont val="Times New Roman"/>
        <family val="1"/>
      </rPr>
      <t>"1. Đăng ký đất đai, tài sản gắn liền với đất lần đầu là không quá 20 ngày làm việc; cấp Giấy chứng nhận quyền sử dụng đất, quyền sở hữu tài sản gắn liền với đất lần đầu là không quá 03 ngày làm việc."</t>
    </r>
  </si>
  <si>
    <t>PHỤ LỤC 1.7</t>
  </si>
  <si>
    <r>
      <t xml:space="preserve">DỰ ÁN: TRUNG TÂM THƯƠNG MẠI HỘI NGHỊ - NHÀ HÀNG KHÁCH SẠN PHƯỜNG LONG HƯNG
</t>
    </r>
    <r>
      <rPr>
        <sz val="16"/>
        <rFont val="Times New Roman"/>
        <family val="1"/>
      </rPr>
      <t>Đơn vị đề xuất dự án: Ủy ban nhân dân thị xã Tân Châu
Địa điểm: phường Long Hưng, TX Tân Châu; Quy mô: 0,4 ha; Tổng vốn đầu tư:       tỷ đồng</t>
    </r>
  </si>
  <si>
    <t>UBND TC
(P. KTHT hoặc P.QLĐT)</t>
  </si>
  <si>
    <t>UBND TC</t>
  </si>
  <si>
    <t>UBND TC (P.TCKH)</t>
  </si>
  <si>
    <t>UBND TC (P.NNMT)</t>
  </si>
  <si>
    <t>UBND P. Long Hưng</t>
  </si>
  <si>
    <t>UBND TC, SXD</t>
  </si>
  <si>
    <t>UBND  TC, Sở XD, Công ty CP Điện Nước AG</t>
  </si>
  <si>
    <t>Sở XD, UBND TC</t>
  </si>
  <si>
    <t>SNN&amp;MT, SXD, UBND TC</t>
  </si>
  <si>
    <t>PHỤ LỤC 2.2</t>
  </si>
  <si>
    <r>
      <t xml:space="preserve">DỰ ÁN: KHU DU LỊCH HỒ SOÀI SO
</t>
    </r>
    <r>
      <rPr>
        <sz val="16"/>
        <rFont val="Times New Roman"/>
        <family val="1"/>
      </rPr>
      <t>Đơn vị đề xuất dự án: Sở Văn hóa, Thể thao và Du lịch
Địa điểm: xã Núi Tô, huyện Tri Tôn, tỉnh An Giang; Quy mô: 40 ha; Tổng vốn đầu tư: 500 tỷ đồng</t>
    </r>
  </si>
  <si>
    <t>Cơ sở pháp lý và các ghi chú khác</t>
  </si>
  <si>
    <t>XIN CHỦ TRƯƠNG VÀ LẬP QUY HOẠCH CHI TIẾT 1/500</t>
  </si>
  <si>
    <t>UBND TT
(P. KTHT hoặc P.QLĐT)</t>
  </si>
  <si>
    <t>UBND TT</t>
  </si>
  <si>
    <t>UBND TT (P.TCKH)</t>
  </si>
  <si>
    <t>UBND TT (P.NNMT)</t>
  </si>
  <si>
    <r>
      <t xml:space="preserve">Theo khoản 4 Điều 55 Nghị định số 102/2024/NĐ-CP (không quy định thời gian)
</t>
    </r>
    <r>
      <rPr>
        <i/>
        <sz val="13"/>
        <rFont val="Times New Roman"/>
        <family val="1"/>
      </rPr>
      <t>"4. Thẩm định, phê duyệt phương án đấu giá quyền sử dụng đất
a) Trường hợp đấu giá quyền sử dụng đất thuộc thẩm quyền giao đất, cho thuê đất của Ủy ban nhân dân cấp huyện thì cơ quan có chức năng quản lý đất đai cấp huyện kiểm tra, hoàn thiện hồ sơ trình Ủy ban nhân dân cấp huyện phê duyệt phương án đấu giá quyền sử dụng đất;
b) Trường hợp đấu giá quyền sử dụng đất thuộc thẩm quyền giao đất, cho thuê đất của Ủy ban nhân dân cấp tỉnh thì cơ quan có chức năng quản lý đất đai cấp tỉnh kiểm tra, hoàn thiện hồ sơ trình Ủy ban nhân dân cấp tỉnh phê duyệt phương án đấu giá quyền sử dụng đất."</t>
    </r>
  </si>
  <si>
    <t>STP, SNN&amp;MT, STC, Công an TT</t>
  </si>
  <si>
    <t>UBND X. Núi Tô</t>
  </si>
  <si>
    <t>UBND TT, SXD</t>
  </si>
  <si>
    <t>UBND  TT, Sở XD, Công ty Cổ phần Điện Nước An Giang</t>
  </si>
  <si>
    <t>UBND TT, Sở XD, Công ty CP Điện Nước AG</t>
  </si>
  <si>
    <t>Sở XD, UBND TT</t>
  </si>
  <si>
    <t>SNN&amp;MT, SXD, UBND TT</t>
  </si>
  <si>
    <t>PHỤ LỤC 2.3</t>
  </si>
  <si>
    <r>
      <t xml:space="preserve">DỰ ÁN: BÃI XE RỪNG TRÀM TRÀ SƯ
</t>
    </r>
    <r>
      <rPr>
        <sz val="16"/>
        <rFont val="Times New Roman"/>
        <family val="1"/>
      </rPr>
      <t>Đơn vị đề xuất dự án: Ủy ban nhân dân thị xã Tịnh Biên
Địa điểm:Xã Văn Giáo, TX Tịnh Biên; Quy mô: 2,54 ha; Tổng vốn đầu tư:       tỷ đồng</t>
    </r>
  </si>
  <si>
    <t>TTPT Quỹ đất TB</t>
  </si>
  <si>
    <t xml:space="preserve">TTPT Quỹ đất TB
</t>
  </si>
  <si>
    <t>UBND X. Văn Giáo</t>
  </si>
  <si>
    <t>TTPT Quỹ đất TB, SXD</t>
  </si>
  <si>
    <t>TTPT Quỹ đất TB, Sở XD, Công ty CP Điện Nước AG</t>
  </si>
  <si>
    <t>Sở XD, TTPT Quỹ đất TB</t>
  </si>
  <si>
    <t>SNN&amp;MT, SXD, TTPT Quỹ đất TB</t>
  </si>
  <si>
    <t>PHỤ LỤC 3.15</t>
  </si>
  <si>
    <r>
      <rPr>
        <b/>
        <sz val="16"/>
        <rFont val="Times New Roman"/>
        <family val="1"/>
      </rPr>
      <t>DỰ ÁN: KHU ĐÔ THỊ - DU LỊCH SINH THÁI BÃI BỒI VĨNH MỸ</t>
    </r>
    <r>
      <rPr>
        <sz val="16"/>
        <rFont val="Times New Roman"/>
        <family val="1"/>
      </rPr>
      <t xml:space="preserve">
Đơn vị đề xuất dự án: Ủy ban nhân dân thành phố Châu Đốc
Địa điểm: Phường Vĩnh Mỹ, thành phố Châu Đốc; Quy mô: 31 ha; Tổng vốn đầu tư:  850 tỷ đồng</t>
    </r>
  </si>
  <si>
    <t>UBND CĐ
(P. KTHT hoặc P.QLĐT)</t>
  </si>
  <si>
    <t>Giao Ủy ban nhân dân thành phố Châu Đốc bố trí kinh phí của địa phương để thực hiện</t>
  </si>
  <si>
    <t>UBND CĐ</t>
  </si>
  <si>
    <t>Các Sở, Ban, ngành và UBND CĐ</t>
  </si>
  <si>
    <t xml:space="preserve"> UBND CĐ</t>
  </si>
  <si>
    <t>UBND CĐ (P.TCKH)</t>
  </si>
  <si>
    <t>UBND CĐ (P.NNMT)</t>
  </si>
  <si>
    <t>STP, SNN&amp;MT, STC, Công an CĐ</t>
  </si>
  <si>
    <t>UBND P. Vĩnh Mỹ</t>
  </si>
  <si>
    <t>UBND CĐ, SXD</t>
  </si>
  <si>
    <t>UBND  CĐ, Sở XD, Công ty Cổ phần Điện Nước An Giang</t>
  </si>
  <si>
    <t>Sở XD, UBND CĐ</t>
  </si>
  <si>
    <t>SNN&amp;MT, SXD, UBND CĐ</t>
  </si>
  <si>
    <t>PHỤ LỤC 3.16</t>
  </si>
  <si>
    <r>
      <rPr>
        <b/>
        <sz val="16"/>
        <rFont val="Times New Roman"/>
        <family val="1"/>
      </rPr>
      <t>DỰ ÁN: KHU DÂN CƯ VÀ THƯƠNG MẠI TÂN THÀNH</t>
    </r>
    <r>
      <rPr>
        <sz val="16"/>
        <rFont val="Times New Roman"/>
        <family val="1"/>
      </rPr>
      <t xml:space="preserve">
Đơn vị đề xuất dự án: Ủy ban nhân dân huyện Thoại Sơn
Địa điểm: Xã Vọng Thê, huyện Thoại Sơn, tỉnh An Giang; Quy mô: 19,463 ha; Tổng vốn đầu tư: 300 tỷ đồng</t>
    </r>
  </si>
  <si>
    <t>UBND TS</t>
  </si>
  <si>
    <t>Các Sở, Ban, ngành và UBND TS</t>
  </si>
  <si>
    <t xml:space="preserve"> UBND TS</t>
  </si>
  <si>
    <t>UBND TS (P.TCKH)</t>
  </si>
  <si>
    <t>UBND TS (P.NNMT)</t>
  </si>
  <si>
    <t>STP, SNN&amp;MT, STC, Công an H. TS</t>
  </si>
  <si>
    <t>UBND X. Vọng Thê</t>
  </si>
  <si>
    <t>UBND TS, SXD</t>
  </si>
  <si>
    <t>UBND TS, Sở XD, Công ty CP Điện Nước AG</t>
  </si>
  <si>
    <t>Sở XD, UBND TS</t>
  </si>
  <si>
    <t>SNN&amp;MT, SXD, UBND TS</t>
  </si>
  <si>
    <t>PHỤ LỤC 3.17</t>
  </si>
  <si>
    <r>
      <t xml:space="preserve">DỰ ÁN: KHU DÂN CƯ VÀ CHỢ NHƠN HƯNG
</t>
    </r>
    <r>
      <rPr>
        <sz val="16"/>
        <rFont val="Times New Roman"/>
        <family val="1"/>
      </rPr>
      <t>Đơn vị đề xuất dự án: Ủy ban nhân dân thị xã Tịnh Biên
Địa điểm: Phường Nhơn Hưng, TX Tịnh Biên; Quy mô: 1,68 ha; Tổng vốn đầu tư:       tỷ đồng</t>
    </r>
  </si>
  <si>
    <t>LẬP QUY HOẠCH TỔNG MẶT BẰNG CHI TIẾT 1/500</t>
  </si>
  <si>
    <t>UBND P. Nhơn Hưng</t>
  </si>
  <si>
    <t>PHỤ LỤC 3.18</t>
  </si>
  <si>
    <r>
      <rPr>
        <b/>
        <sz val="16"/>
        <rFont val="Times New Roman"/>
        <family val="1"/>
      </rPr>
      <t>DỰ ÁN: TRUNG TÂM THƯƠNG MẠI DỊCH VỤ KẾT HỢP CĂN HỘ</t>
    </r>
    <r>
      <rPr>
        <sz val="16"/>
        <rFont val="Times New Roman"/>
        <family val="1"/>
      </rPr>
      <t xml:space="preserve">
Đơn vị đề xuất dự án: Ủy ban nhân dân thành phố Long Xuyên
Địa điểm: Phường Mỹ Long, TP Long Xuyên; Quy mô: 1,63 ha; Tổng vốn đầu tư:  1.500 tỷ đồng</t>
    </r>
  </si>
  <si>
    <t>Điều chỉnh Quy hoạch chi tiết 1/500</t>
  </si>
  <si>
    <t>UBND LX</t>
  </si>
  <si>
    <t>Điều chỉnh Quy hoạch phân khu</t>
  </si>
  <si>
    <t>Không điều chỉnh</t>
  </si>
  <si>
    <t>Lập và trình phương án sắp xếp cơ sở nhà đất, tài sản công trình cấp thẩm quyền phê duyệt để khai thác</t>
  </si>
  <si>
    <t>Phấn đáu hoàn thành trong tháng 4/2025</t>
  </si>
  <si>
    <r>
      <t xml:space="preserve">Theo điểm b, c khoản 4 Điều 33 Nghị định số 31/2021/NĐ-CP
</t>
    </r>
    <r>
      <rPr>
        <i/>
        <sz val="11"/>
        <rFont val="Times New Roman"/>
        <family val="1"/>
      </rPr>
      <t>"b) Trong thời hạn 03 ngày làm việc kể từ ngày nhận được hồ sơ hợp lệ theo quy định tại điểm a khoản này, cơ quan đăng ký đầu tư gửi hồ sơ lấy ý kiến thẩm định của các sở, Ủy ban nhân dân cấp huyện nơi dự kiến thực hiện dự án và các cơ quan có liên quan về nội dung thuộc phạm vi quản lý nhà nước của cơ quan đó theo quy định tại khoản 6 hoặc khoản 8 Điều 31 của Nghị định này;
c) Trong thời hạn 15 ngày kể từ ngày nhận được đề nghị của cơ quan đăng ký đầu tư, cơ quan được lấy ý kiến có ý kiến thẩm định về nội dung thuộc phạm vi quản lý nhà nước của mình, gửi cơ quan đăng ký đầu tư;"</t>
    </r>
  </si>
  <si>
    <r>
      <t xml:space="preserve">Theo điểm d khoản 4 Điều 33 Nghị định số 31/2021/NĐ-CP
</t>
    </r>
    <r>
      <rPr>
        <i/>
        <sz val="12"/>
        <rFont val="Times New Roman"/>
        <family val="1"/>
      </rPr>
      <t>"d) Trong thời hạn 25 ngày kể từ ngày nhận được hồ sơ hợp lệ theo quy định tại điểm a khoản này, cơ quan đăng ký đầu tư lập báo cáo gồm các nội dung quy định tại các điểm b, c và d khoản 4 Điều 33 Luật Đầu tư, trình Ủy ban nhân dân cấp tỉnh;"</t>
    </r>
  </si>
  <si>
    <t>Trình xin ý kiến Ban Thường vụ Tỉnh ủy</t>
  </si>
  <si>
    <r>
      <t xml:space="preserve">- Theo Khoản 5 Điều 33 Nghị định số 31/2021/NĐ-CP 
</t>
    </r>
    <r>
      <rPr>
        <i/>
        <sz val="11"/>
        <rFont val="Times New Roman"/>
        <family val="1"/>
      </rPr>
      <t xml:space="preserve">"5. Trong thời hạn 07 ngày làm việc kể từ ngày nhận được hồ sơ và báo cáo thẩm định, Ủy ban nhân dân cấp tỉnh xem xét chấp thuận chủ trương đầu tư đối với dự án gồm những nội dung quy định tại khoản 7 Điều 32 Nghị định này."
</t>
    </r>
    <r>
      <rPr>
        <sz val="11"/>
        <rFont val="Times New Roman"/>
        <family val="1"/>
      </rPr>
      <t xml:space="preserve">- Theo Khoản 6 Điều 33 Nghị định số 31/2021/NĐ-CP được sửa đổi bởi Khoản 8 Điều 68 Nghị định 115/2024/NĐ-CP có hiệu lực từ ngày 16/09/2024: </t>
    </r>
    <r>
      <rPr>
        <i/>
        <sz val="11"/>
        <rFont val="Times New Roman"/>
        <family val="1"/>
      </rPr>
      <t>"6. Quyết định chấp thuận chủ trương đầu tư được gửi cho nhà đầu tư hoặc cơ quan nhà nước có thẩm quyền nộp hồ sơ theo quy định tại điểm a khoản 4 Điều này, cơ quan được giao tổ chức đấu giá (đối với trường hợp lựa chọn nhà đầu tư thực hiện dự án theo hình thức đấu giá quyền sử dụng đất), cơ quan có thẩm quyền theo quy định của pháp luật về đấu thầu để thực hiện công bố thông tin dự án đầu tư (đối với trường hợp lựa chọn nhà đầu tư theo hình thức đấu thầu), cơ quan đăng ký đầu tư, các sở, cơ quan có liên quan đến việc thực hiện dự án đầu tư.”</t>
    </r>
    <r>
      <rPr>
        <sz val="11"/>
        <rFont val="Times New Roman"/>
        <family val="1"/>
      </rPr>
      <t xml:space="preserve">
</t>
    </r>
  </si>
  <si>
    <t>UBND LX (P.TCKH)</t>
  </si>
  <si>
    <t>UBND LX (P.NNMT)</t>
  </si>
  <si>
    <t>STC, SNN&amp;MT</t>
  </si>
  <si>
    <r>
      <t xml:space="preserve">Theo khoản 5 Điều 55 Nghị định số 102/2024/NĐ-CP (không quy định thời gian)
</t>
    </r>
    <r>
      <rPr>
        <i/>
        <sz val="12"/>
        <rFont val="Times New Roman"/>
        <family val="1"/>
      </rPr>
      <t>'' Đơn vị được giao tổ chức thực hiện việc đấu giá quyền sử dụng đất có trách nhiệm chuẩn bị hồ sơ của các thửa đất, khu đất đấu giá. Hồ sơ gồm: thông tin về quy hoạch, kế hoạch sử dụng đất và quy hoạch xây dựng chi tiết liên quan đến thửa đất đấu giá đã được cơ quan nhà nước có thẩm quyền phê duyệt; trích lục bản đồ địa chính hoặc mảnh trích đo bản đồ địa chính thửa đất hoặc trích đo địa chính thửa đất đấu giá trong trường hợp chưa có bản đồ địa chính;''</t>
    </r>
  </si>
  <si>
    <r>
      <t xml:space="preserve">Theo điểm a khoản 6 Điều 55 Nghị định số 102/2024/NĐ-CP (không quy định thời gian)
</t>
    </r>
    <r>
      <rPr>
        <i/>
        <sz val="12"/>
        <rFont val="Times New Roman"/>
        <family val="1"/>
      </rPr>
      <t>"a) Cơ quan được giao nhiệm vụ đấu giá quyền sử dụng đất lập hồ sơ đấu giá gửi cơ quan có chức năng quản lý đất đai, hồ sơ gồm: phương án đấu giá quyền sử dụng đất đã được phê duyệt; văn bản phê duyệt giá khởi điểm của khu đất, thửa đất đấu giá theo quy định tại điểm c khoản 1 Điều 229 Luật Đất đai; dự thảo tờ trình, quyết định đấu giá quyền sử dụng đất."</t>
    </r>
  </si>
  <si>
    <r>
      <t xml:space="preserve">Theo điểm b Khoản 6 Điều 55 Nghị định số 102/2024/NĐ-CP (không quy định thời gian):
</t>
    </r>
    <r>
      <rPr>
        <i/>
        <sz val="12"/>
        <rFont val="Times New Roman"/>
        <family val="1"/>
      </rPr>
      <t>"b) Cơ quan có chức năng quản lý đất đai kiểm tra, hoàn thiện hồ sơ trình Ủy ban nhân dân cấp có thẩm quyền phê duyệt phương án đấu giá quyền sử dụng đất quy định tại khoản 4 Điều này để ban hành quyết định đấu giá quyền sử dụng đất."</t>
    </r>
  </si>
  <si>
    <r>
      <t xml:space="preserve">Theo điểm b Khoản 6 Điều 55 Nghị định số 102/2024/NĐ-CP (không quy định thời gian):
</t>
    </r>
    <r>
      <rPr>
        <i/>
        <sz val="13"/>
        <rFont val="Times New Roman"/>
        <family val="1"/>
      </rPr>
      <t>"b) Cơ quan có chức năng quản lý đất đai kiểm tra, hoàn thiện hồ sơ trình Ủy ban nhân dân cấp có thẩm quyền phê duyệt phương án đấu giá quyền sử dụng đất quy định tại khoản 4 Điều này để ban hành quyết định đấu giá quyền sử dụng đất."</t>
    </r>
  </si>
  <si>
    <r>
      <t xml:space="preserve">Theo khoản 7 Điều 55 Nghị định số 102/2024/NĐ-CP (không quy định thời gian)
</t>
    </r>
    <r>
      <rPr>
        <i/>
        <sz val="13"/>
        <rFont val="Times New Roman"/>
        <family val="1"/>
      </rPr>
      <t>"7. Việc lựa chọn đơn vị, tổ chức thực hiện cuộc bán đấu giá quyền sử dụng đất thực hiện theo quy định của pháp luật về đấu thầu. Trình tự thực hiện cuộc bán đấu giá quyền sử dụng đất thực hiện theo quy định tại khoản 2 Điều 229 Luật Đất đai và Luật Đấu giá tài sản.."</t>
    </r>
  </si>
  <si>
    <r>
      <t xml:space="preserve">Theo khoản 1 Điều 33 Luật Đấu giá tài sản 2016 được sửa đổi bởi Điểm b Khoản 45 Điều 1 Luật Đấu giá tài sản sửa đổi 2024 (không quy định thời gian)
</t>
    </r>
    <r>
      <rPr>
        <i/>
        <sz val="11"/>
        <rFont val="Times New Roman"/>
        <family val="1"/>
      </rPr>
      <t>"1. Người có tài sản đấu giá ký kết hợp đồng dịch vụ đấu giá tài sản với tổ chức đấu giá tài sản để thực hiện việc đấu giá tài sản. Hợp đồng dịch vụ đấu giá tài sản phải được lập thành văn bản, được thực hiện theo quy định của pháp luật về dân sự và quy định của Luật này.."</t>
    </r>
  </si>
  <si>
    <r>
      <t xml:space="preserve">- Theo khoản 1 Điều 34 Luật Đấu giá tài sản 2016 được sửa đổi bởi Điểm b Khoản 45 Điều 1 Luật Đấu giá tài sản sửa đổi 2024 (không quy định thời gian)
</t>
    </r>
    <r>
      <rPr>
        <i/>
        <sz val="13"/>
        <rFont val="Times New Roman"/>
        <family val="1"/>
      </rPr>
      <t xml:space="preserve">"1. </t>
    </r>
    <r>
      <rPr>
        <b/>
        <i/>
        <sz val="13"/>
        <rFont val="Times New Roman"/>
        <family val="1"/>
      </rPr>
      <t>Tổ chức hành nghề đấu giá tài sản</t>
    </r>
    <r>
      <rPr>
        <i/>
        <sz val="13"/>
        <rFont val="Times New Roman"/>
        <family val="1"/>
      </rPr>
      <t xml:space="preserve"> ban hành Quy chế cuộc đấu giá áp dụng cho từng cuộc đấu giá trước ngày niêm yết việc đấu giá tài sản."
</t>
    </r>
    <r>
      <rPr>
        <sz val="13"/>
        <rFont val="Times New Roman"/>
        <family val="1"/>
      </rPr>
      <t>- Theo Khoản 3  Điều 34 Luật Đấu giá tài sản 2016 được sửa đổi bởi Điểm đ Khoản 20 Điều 1 Luật Đấu giá tài sản sửa đổi 2024</t>
    </r>
    <r>
      <rPr>
        <i/>
        <sz val="13"/>
        <rFont val="Times New Roman"/>
        <family val="1"/>
      </rPr>
      <t xml:space="preserve">
"3. Tổ chức hành nghề đấu giá tài sản phải niêm yết Quy chế cuộc đấu giá tại trụ sở tổ chức hành nghề đấu giá tài sản, nơi tổ chức phiên đấu giá và thông báo công khai Quy chế cuộc đấu giá trên Cổng Đấu giá tài sản quốc gia đồng thời với việc thông báo công khai việc đấu giá quy định tại Điều 57 của Luật này.”</t>
    </r>
  </si>
  <si>
    <r>
      <t xml:space="preserve">Theo Khoản 1 Điều 38 Luật Đấu giá tài sản 2016 :
</t>
    </r>
    <r>
      <rPr>
        <i/>
        <sz val="11"/>
        <rFont val="Times New Roman"/>
        <family val="1"/>
      </rPr>
      <t>"1. Cá nhân, tổ chức đăng ký tham gia đấu giá thông qua việc nộp hồ sơ tham gia đấu giá hợp lệ và tiền đặt trước cho tổ chức hành nghề đấu giá tài sản theo quy định của Luật này và quy định khác của pháp luật có liên quan. Trong trường hợp pháp luật có quy định về điều kiện khi tham gia đấu giá thì người tham gia đấu giá phải đáp ứng điều kiện đó. Người tham gia đấu giá có thể ủy quyền bằng văn bản cho người khác thay mặt mình tham gia đấu giá.."</t>
    </r>
  </si>
  <si>
    <r>
      <t xml:space="preserve">Theo Khoản 1 Điều 39 Luật Đấu giá tài sản 2016 được sửa đổi bởi Khoản 23 Điều 1 Luật Đấu giá tài sản sửa đổi 2024:
</t>
    </r>
    <r>
      <rPr>
        <i/>
        <sz val="11"/>
        <rFont val="Times New Roman"/>
        <family val="1"/>
      </rPr>
      <t>"1. Người tham gia đấu giá phải nộp tiền đặt trước. Tiền đặt trước được gửi vào một tài khoản thanh toán riêng của tổ chức hành nghề đấu giá tài sản mở tại ngân hàng thương mại hoặc chi nhánh ngân hàng nước ngoài tại Việt Nam.
Người tham gia đấu giá, người có tài sản đấu giá và tổ chức hành nghề đấu giá tài sản có thể thỏa thuận thay thế tiền đặt trước bằng bảo lãnh ngân hàng..."</t>
    </r>
  </si>
  <si>
    <t>STP, SNN&amp;MT, STC, Công an LX</t>
  </si>
  <si>
    <r>
      <t xml:space="preserve">Theo Điều 36 Luật Đấu giá tài sản 2016 được sửa đổi bởi Khoản 22 Điều 1 Luật Đấu giá tài sản sửa đổi 2024
</t>
    </r>
    <r>
      <rPr>
        <i/>
        <sz val="11"/>
        <rFont val="Times New Roman"/>
        <family val="1"/>
      </rPr>
      <t>"1. Tổ chức hành nghề đấu giá tài sản phối hợp với người có tài sản đấu giá tổ chức cho người tham gia đấu giá được trực tiếp xem tài sản hoặc mẫu tài sản, giấy tờ về quyền sở hữu, quyền sử dụng tài sản và tài liệu liên quan (nếu có). Trên tài sản hoặc mẫu tài sản phải ghi rõ tên của người có tài sản đấu giá và thông tin về tài sản.
Trường hợp tài sản đấu giá là quyền tài sản thì tổ chức hành nghề đấu giá tài sản phối hợp với người có tài sản đấu giá tổ chức cho người tham gia đấu giá xem giấy tờ về quyền sở hữu, quyền sử dụng tài sản và tài liệu liên quan (nếu có).
2. Tổ chức hành nghề đấu giá tài sản phối hợp với người có tài sản đấu giá tổ chức cho người tham gia đấu giá xem tài sản đấu giá trong giờ hành chính, ít nhất là 03 ngày làm việc liên tục kể từ ngày niêm yết việc đấu giá tài sản cho đến trước ngày mở phiên đấu giá."</t>
    </r>
  </si>
  <si>
    <r>
      <rPr>
        <sz val="11"/>
        <rFont val="Times New Roman"/>
        <family val="1"/>
      </rPr>
      <t xml:space="preserve">Theo Khoản 3 Điều 229 Luật Đất đai 2024 </t>
    </r>
    <r>
      <rPr>
        <i/>
        <sz val="11"/>
        <rFont val="Times New Roman"/>
        <family val="1"/>
      </rPr>
      <t xml:space="preserve">
"3. Việc công nhận kết quả đấu giá quyền sử dụng đất được thực hiện như sau:
a) Đơn vị được giao tổ chức thực hiện việc đấu giá quyền sử dụng đất lập hồ sơ gửi cơ quan có chức năng quản lý đất đai để trình Ủy ban nhân dân cấp có thẩm quyền ban hành quyết định công nhận kết quả trúng đấu giá quyền sử dụng đất;
b) Ủy ban nhân dân cấp có thẩm quyền ký ban hành quyết định công nhận kết quả trúng đấu giá quyền sử dụng đất đã bán đấu giá thành công để gửi cho cơ quan có chức năng quản lý đất đai, đơn vị được giao tổ chức thực hiện việc đấu giá quyền sử dụng đất, cơ quan thuế và người trúng đấu giá quyền sử dụng đất."</t>
    </r>
  </si>
  <si>
    <r>
      <rPr>
        <sz val="11"/>
        <rFont val="Times New Roman"/>
        <family val="1"/>
      </rPr>
      <t>Theo Điểm a Khoản 9 Điều 55 Nghị định số 102/2024/NĐ-CP</t>
    </r>
    <r>
      <rPr>
        <i/>
        <sz val="11"/>
        <rFont val="Times New Roman"/>
        <family val="1"/>
      </rPr>
      <t xml:space="preserve">
"a) Trong thời hạn không quá 05 ngày làm việc kể từ ngày nhận được quyết định công nhận kết quả trúng đấu giá của Ủy ban nhân dân cấp có thẩm quyền, cơ quan thuế gửi thông báo nộp tiền sử dụng đất hoặc tiền thuê đất bằng văn bản cho người đã trúng đấu giá theo quy định của pháp luật về quản lý thuế;"</t>
    </r>
  </si>
  <si>
    <r>
      <rPr>
        <sz val="12"/>
        <rFont val="Times New Roman"/>
        <family val="1"/>
      </rPr>
      <t>Theo Điểm b Khoản 9 Điều 55 Nghị định số 102/2024/NĐ-CP</t>
    </r>
    <r>
      <rPr>
        <i/>
        <sz val="12"/>
        <rFont val="Times New Roman"/>
        <family val="1"/>
      </rPr>
      <t xml:space="preserve">
"b) Người trúng đấu giá quyền sử dụng đất có trách nhiệm nộp tiền sử dụng đất theo thông báo của cơ quan thuế;"</t>
    </r>
  </si>
  <si>
    <r>
      <t xml:space="preserve">Theo </t>
    </r>
    <r>
      <rPr>
        <sz val="12"/>
        <rFont val="Times New Roman"/>
        <family val="1"/>
      </rPr>
      <t>Điểm d Khoản 9 Điều 55 Nghị định số 102/2024/NĐ-CP</t>
    </r>
    <r>
      <rPr>
        <i/>
        <sz val="12"/>
        <rFont val="Times New Roman"/>
        <family val="1"/>
      </rPr>
      <t xml:space="preserve">
"d) Cơ quan thuế thông báo cho cơ quan có chức năng quản lý đất đai về việc người trúng đấu giá đã hoàn thành việc nộp tiền sử dụng đất, tiền thuê đất."</t>
    </r>
  </si>
  <si>
    <t>UBND P. Mỹ Long</t>
  </si>
  <si>
    <r>
      <t>Theo Khoản 6 Điều 229 Luật Đất đai 2024</t>
    </r>
    <r>
      <rPr>
        <i/>
        <sz val="12"/>
        <rFont val="Times New Roman"/>
        <family val="1"/>
      </rPr>
      <t xml:space="preserve">
"6. Cơ quan có chức năng quản lý đất đai chủ trì, phối hợp với đơn vị tổ chức thực hiện việc đấu giá quyền sử dụng đất và Ủy ban nhân dân cấp xã nơi có đất tổ chức bàn giao đất trên thực địa và trao Giấy chứng nhận quyền sử dụng đất, quyền sở hữu tài sản gắn liền với đất cho người trúng đấu giá quyền sử dụng đất."</t>
    </r>
  </si>
  <si>
    <t>UBND LX, SXD</t>
  </si>
  <si>
    <t>UBND  LX, Sở XD, Công ty Cổ phần Điện Nước An Giang</t>
  </si>
  <si>
    <t>Sở XD, UBND LX</t>
  </si>
  <si>
    <t>SNN&amp;MT, SXD, UBND LX</t>
  </si>
  <si>
    <r>
      <rPr>
        <b/>
        <i/>
        <u/>
        <sz val="12"/>
        <color theme="0"/>
        <rFont val="Times New Roman"/>
        <family val="1"/>
      </rPr>
      <t xml:space="preserve">Lưu ý: </t>
    </r>
    <r>
      <rPr>
        <b/>
        <sz val="12"/>
        <color theme="0"/>
        <rFont val="Times New Roman"/>
        <family val="1"/>
      </rPr>
      <t xml:space="preserve">Các dự án dự kiến chấp thuận chủ trương trong năm 2025 thuộc hình thức đấu giá quyền sử dụng đất gồm 12 dự án. </t>
    </r>
    <r>
      <rPr>
        <sz val="12"/>
        <color theme="0"/>
        <rFont val="Times New Roman"/>
        <family val="1"/>
      </rPr>
      <t>Trong đó có 01 dự án đã có Quy hoạch chi tiết 1/500 (Khu dân cư và Thương mại Tân Thành), 03 dự án cần điều chỉnh Quy hoạch chi tiết 1/500, Quy hoạch phân khu và 8 dự án cần lập, điều chỉnh Quy hoạch chi tiết 1/500, cụ thể:</t>
    </r>
    <r>
      <rPr>
        <b/>
        <i/>
        <sz val="12"/>
        <color theme="0"/>
        <rFont val="Times New Roman"/>
        <family val="1"/>
      </rPr>
      <t xml:space="preserve">
- </t>
    </r>
    <r>
      <rPr>
        <i/>
        <sz val="12"/>
        <color theme="0"/>
        <rFont val="Times New Roman"/>
        <family val="1"/>
      </rPr>
      <t>Đối với các dự án cần lập, điều chỉnh Quy hoạch chi tiết 1/500 (8 dự án):</t>
    </r>
    <r>
      <rPr>
        <sz val="12"/>
        <color theme="0"/>
        <rFont val="Times New Roman"/>
        <family val="1"/>
      </rPr>
      <t xml:space="preserve"> Khu đô thị - du lịch sinh thái bãi bồi Vĩnh Mỹ; Khu dân cư và chợ Nhơn Hưng; Khu du lịch hồ Soài So; Khu dân cư, thương mại - dịch vụ, khu phức hợp, Trung tâm thương mại tổng hợp; Đầu tư xây dựng và kinh doanh Khu Thương mại và Vui chơi Giải trí Vĩnh Xương mở rộng; Khu thương mại, dịch vụ và vui chơi giải trí thị trấn Tịnh Biên (nay là phường Tịnh Biên); Trung tâm Thương mại Hội nghị - Nhà hàng Khách sạn phường Long Hưng; Bãi xe rừng tràm Trà Sư.
</t>
    </r>
    <r>
      <rPr>
        <i/>
        <sz val="12"/>
        <color theme="0"/>
        <rFont val="Times New Roman"/>
        <family val="1"/>
      </rPr>
      <t>- Riêng đối với các dự án cần điều chỉnh quy hoạch phân khu và quy hoạch chi tiết 1/500 (3 dự án):</t>
    </r>
    <r>
      <rPr>
        <sz val="12"/>
        <color theme="0"/>
        <rFont val="Times New Roman"/>
        <family val="1"/>
      </rPr>
      <t xml:space="preserve"> Khu phức hợp trung tâm thương mại, nhà ở cao cấp (KS 5 sao) tại Khu đất Trung tâm văn hóa – thể dục thể thao thành phố Long Xuyên (cũ) diện tích khoảng 1,63 ha tại phường Mỹ Long, Khu phức hợp trung tâm thương mại, nhà ở cao cấp (KS 5 sao) tại địa điểm trụ sở cũ Công an tỉnh An Giang, Khu phức hợp trung tâm thương mại, nhà ở cao cấp (KS 5 sao) tại khu đất Bến xe Bình Khánh (cũ).
</t>
    </r>
    <r>
      <rPr>
        <i/>
        <sz val="12"/>
        <color theme="0"/>
        <rFont val="Times New Roman"/>
        <family val="1"/>
      </rPr>
      <t>- Còn lại 1 dự án đã có Quy hoạch chi tiết 1/500 (Khu dân cư và Thương mại Tân Thành):</t>
    </r>
    <r>
      <rPr>
        <sz val="12"/>
        <color theme="0"/>
        <rFont val="Times New Roman"/>
        <family val="1"/>
      </rPr>
      <t xml:space="preserve"> tiếp tục triển khai thực hiện các bước tiếp theo của quy trình đấu giá QSDĐ.</t>
    </r>
  </si>
  <si>
    <t>PHỤ LỤC 3.19</t>
  </si>
  <si>
    <r>
      <t xml:space="preserve">DỰ ÁN: KHU PHỨC HỢP TRUNG TÂM THƯƠNG MẠI KẾT HỢP NHÀ Ở CAO CẤP (KS 5 SAO) TẠI ĐỊA ĐIỂM TRỤ SỞ CŨ CÔNG AN TỈNH AN GIANG
</t>
    </r>
    <r>
      <rPr>
        <sz val="16"/>
        <rFont val="Times New Roman"/>
        <family val="1"/>
      </rPr>
      <t>Đơn vị đề xuất dự án: Ủy ban nhân dân thành phố Long Xuyên
Địa điểm: Phường Mỹ Long, TP Long Xuyên; Quy mô:     ha; Tổng vốn đầu tư:  2.200 tỷ đồng</t>
    </r>
  </si>
  <si>
    <t>XIN CHỦ TRƯƠNG CHUYỂN GIAO TÀI SẢN NHÀ ĐẦT VÀ PHƯƠNG ÁN KHAI THÁC</t>
  </si>
  <si>
    <t>Trình thông qua phương án tổng thể chuyển giao, khai thác cơ sở nhà đất</t>
  </si>
  <si>
    <t>Sở NN&amp;MT, Sở XD</t>
  </si>
  <si>
    <t>Đã thông qua Thành viên UBND tỉnh ngày 17/3/2025</t>
  </si>
  <si>
    <t>Xin chủ trương bàn giao tài sản, khu đất cho Trung tâm Phát triển quỹ đất tỉnh quản lý và đề xuất phương án khai thác</t>
  </si>
  <si>
    <t>Lập và trình phương án khai thác theo quy định của pháp luật quản lý tài sản công và đất đai</t>
  </si>
  <si>
    <t>Trung tâm PT quỹ đát tỉnh</t>
  </si>
  <si>
    <t>Sở TC, Sở NN&amp;MT</t>
  </si>
  <si>
    <t>UBND Long Xuyên</t>
  </si>
  <si>
    <t>Phê duyệt phương án khai thác theo quy định của pháp luật quản lý tài sản công và đất đai</t>
  </si>
  <si>
    <t>Văn phòng UBND tỉnh</t>
  </si>
  <si>
    <t>ĐIỀU CHỈNH CỤC BỘ QUY HOẠCH PHÂN KHU VÀ ĐIỀU CHỈNH QUY HOẠCH CHI TIẾT 1/500 (NẾU CÓ)</t>
  </si>
  <si>
    <t>Xin chủ trương điều chỉnh Quy hoạch phân khu cải tạo khóm 1, khóm 1 và một phần Khóm Phó Quế</t>
  </si>
  <si>
    <t>Sở XD, NNMT, TC</t>
  </si>
  <si>
    <t>Các sở ngành</t>
  </si>
  <si>
    <t>Lập, thẩm định và trình phê duyệt điều chỉnh cục bộ Quy hoạch phân khu</t>
  </si>
  <si>
    <t>Phê duyệt điều chỉnh cục bộ Quy hoạch phân khu</t>
  </si>
  <si>
    <t>TTPT Quỹ đất tỉnh</t>
  </si>
  <si>
    <t>Sở TC, TTPT Quỹ đất tỉnh</t>
  </si>
  <si>
    <t>Các Sở, Ban, ngành, TTPT Quỹ đất tỉnh</t>
  </si>
  <si>
    <t>Sở XD, NNMT, các Sở ngành, TTPT Quỹ đất tỉnh</t>
  </si>
  <si>
    <t>TTPT Quỹ đất tỉnh, SXD</t>
  </si>
  <si>
    <t>TTPT Quỹ đất tỉnh, Sở XD, Công ty CP Điện Nước AG</t>
  </si>
  <si>
    <t>Sở XD, TTPT Quỹ đất tỉnh</t>
  </si>
  <si>
    <t>Cảnh sát PCCC AG</t>
  </si>
  <si>
    <t>SNN&amp;MT, SXD, TTPT Quỹ đất tỉnh</t>
  </si>
  <si>
    <t>PHỤ LỤC 3.20</t>
  </si>
  <si>
    <r>
      <t xml:space="preserve">DỰ ÁN: KHU PHỨC HỢP TRUNG TÂM THƯƠNG MẠI DỊCH VỤ KẾT HỢP CĂN HỘ CAO CẤP TẠI KHU ĐẤT BẾN XE BÌNH KHÁNH (CŨ)
</t>
    </r>
    <r>
      <rPr>
        <sz val="16"/>
        <rFont val="Times New Roman"/>
        <family val="1"/>
      </rPr>
      <t>Đơn vị đề xuất dự án: Ủy ban nhân dân thành phố Long Xuyên
Địa điểm: Phường Bình Khánh, TP Long Xuyên; Quy mô:     ha; Tổng vốn đầu tư:      tỷ đồng</t>
    </r>
  </si>
  <si>
    <t>RÀ SOÁT, LẬP, ĐIỀU CHỈNH CÁC QUY HOẠCH ĐẢM BẢO TÍNH THỐNG NHẤT TRƯỚC KHI LẬP HỒ SƠ ĐẤU GIÁ</t>
  </si>
  <si>
    <t>Trung tâm PT Quỹ đất tỉnh</t>
  </si>
  <si>
    <t xml:space="preserve"> Sở XD, Sở TC, Sở NN&amp;MT,</t>
  </si>
  <si>
    <r>
      <t>- Theo Điểm d Khoản 9 Điều 55 Nghị định số 102/2024/NĐ-CP:</t>
    </r>
    <r>
      <rPr>
        <i/>
        <sz val="11.5"/>
        <rFont val="Times New Roman"/>
        <family val="1"/>
      </rPr>
      <t xml:space="preserve"> 
"Sau khi đã nhận được thông báo của cơ quan thuế về việc người trúng đấu giá đã hoàn thành việc nộp tiền sử dụng đất, tiền thuê đất, cơ quan có chức năng quản lý đất đai thực hiện các công việc quy định tại khoản 5 Điều 229 Luật Đất đai."
</t>
    </r>
    <r>
      <rPr>
        <sz val="11.5"/>
        <rFont val="Times New Roman"/>
        <family val="1"/>
      </rPr>
      <t>- Theo Khoản 5 Điều 229 Luật Đất đai 2024:</t>
    </r>
    <r>
      <rPr>
        <i/>
        <sz val="11.5"/>
        <rFont val="Times New Roman"/>
        <family val="1"/>
      </rPr>
      <t xml:space="preserve">
"5. Sau khi người trúng đấu giá hoàn thành việc nộp tiền sử dụng đất, tiền thuê đất, cơ quan có chức năng quản lý đất đai có trách nhiệm:
a) Trình Ủy ban nhân dân cấp có thẩm quyền ban hành quyết định giao đất, cho thuê đất và ký Giấy chứng nhận quyền sử dụng đất, quyền sở hữu tài sản gắn liền với đất;
b) Chuyển hồ sơ đến tổ chức đăng ký đất đai hoặc chi nhánh của tổ chức đăng ký đất đai để thực hiện cập nhật, chỉnh lý cơ sở dữ liệu đất đai, hồ sơ địa chính theo quy định;
c) Ký hợp đồng thuê đất đối với trường hợp thuê đất."</t>
    </r>
    <r>
      <rPr>
        <sz val="11.5"/>
        <rFont val="Times New Roman"/>
        <family val="1"/>
      </rPr>
      <t xml:space="preserve">
- Theo Khoản 1 Điều 22 Nghị định số 101/2024/NĐ-CP:
</t>
    </r>
    <r>
      <rPr>
        <i/>
        <sz val="11.5"/>
        <rFont val="Times New Roman"/>
        <family val="1"/>
      </rPr>
      <t>"1. Đăng ký đất đai, tài sản gắn liền với đất lần đầu là không quá 20 ngày làm việc; cấp Giấy chứng nhận quyền sử dụng đất, quyền sở hữu tài sản gắn liền với đất lần đầu là không quá 03 ngày làm việc."</t>
    </r>
  </si>
  <si>
    <t>UBND P. Bình Khánh</t>
  </si>
  <si>
    <t>QUY TRÌNH ĐẤU GIÁ QUYỀN SỬ DỤNG ĐẤT ĐỐI VỚI CÁC DỰ ÁN CHƯA CÓ QUY HOẠCH CHI TIẾT 1/500</t>
  </si>
  <si>
    <r>
      <t xml:space="preserve">Theo điểm a khoản 1 Điều 30 Nghị định số 31/2021/NĐ-CP
</t>
    </r>
    <r>
      <rPr>
        <i/>
        <sz val="14"/>
        <rFont val="Times New Roman"/>
        <family val="1"/>
      </rPr>
      <t>"a) Nhà đầu tư nộp 04 bộ hồ sơ đề nghị chấp thuận nhà đầu tư cho cơ quan đăng ký đầu tư gồm: văn bản đề nghị chấp thuận nhà đầu tư, tài liệu quy định tại các điểm b, c, e, g và h khoản 1 Điều 33 Luật Đầu tư;"</t>
    </r>
  </si>
  <si>
    <r>
      <t xml:space="preserve">Theo khoản 5 Điều 55 Nghị định số 102/2024/NĐ-CP (không quy định thời gian)
</t>
    </r>
    <r>
      <rPr>
        <i/>
        <sz val="14"/>
        <rFont val="Times New Roman"/>
        <family val="1"/>
      </rPr>
      <t>'' Đơn vị được giao tổ chức thực hiện việc đấu giá quyền sử dụng đất có trách nhiệm chuẩn bị hồ sơ của các thửa đất, khu đất đấu giá. Hồ sơ gồm: thông tin về quy hoạch, kế hoạch sử dụng đất và quy hoạch xây dựng chi tiết liên quan đến thửa đất đấu giá đã được cơ quan nhà nước có thẩm quyền phê duyệt; trích lục bản đồ địa chính hoặc mảnh trích đo bản đồ địa chính thửa đất hoặc trích đo địa chính thửa đất đấu giá trong trường hợp chưa có bản đồ địa chính;''</t>
    </r>
  </si>
  <si>
    <t>Hội đồng thẩm định giá</t>
  </si>
  <si>
    <r>
      <t xml:space="preserve">Theo khoản 5 Điều 55 Nghị định số 102/2024/NĐ-CP (không quy định thời gian)
</t>
    </r>
    <r>
      <rPr>
        <i/>
        <sz val="14"/>
        <rFont val="Times New Roman"/>
        <family val="1"/>
      </rPr>
      <t>"Cơ quan có chức năng quản lý đất đai tổ chức xác định giá khởi điểm theo quy định của pháp luật.''</t>
    </r>
  </si>
  <si>
    <t>STP, SNN&amp;MT, STC, Công an huyện</t>
  </si>
  <si>
    <t>UBND cấp xã; Tổ chức thực hiện đấu giá</t>
  </si>
  <si>
    <t>Cơ quan chuyên môn trực thuộc UBND địa phương</t>
  </si>
  <si>
    <t>UBND địa phương</t>
  </si>
  <si>
    <t>Đơn vị thuộc UBND địa phương</t>
  </si>
  <si>
    <t>Các Sở, Ban, ngành và UBND địa phương</t>
  </si>
  <si>
    <t>TT Phát triển quỹ đất (thuộc cấp tỉnh quản lý) / cơ quan chuyên môn trực thuộc UBND địa phương</t>
  </si>
  <si>
    <t>UBND địa phương hoặc cơ quan chuyên môn trực thuộc</t>
  </si>
  <si>
    <t>UBND địa phương, SXD</t>
  </si>
  <si>
    <t>Sở XD, UBND địa phương</t>
  </si>
  <si>
    <t>SNN&amp;MT, SXD, UBND địa phương</t>
  </si>
  <si>
    <t>UBND tỉnh (thuộc cấp tỉnh quản lý)/ huyện (thuộc địa phương quản lý)</t>
  </si>
  <si>
    <t>SNN&amp;MT (thuộc cấp tỉnh quản lý) / P.NNMT (thuộc địa phương quản lý)</t>
  </si>
  <si>
    <t>SNN&amp;MT (thuộc cấp tỉnh quản lý) / Cơ quan chuyên môn trực thuộc UBND huyện (thuộc địa phương quản lý)</t>
  </si>
  <si>
    <t>UBND  địa phương, Sở XD, Công ty Cổ phần Điện Nước An Giang</t>
  </si>
  <si>
    <t>(Đính kèm Kế hoạch số 459/KH-UBND ngày 18  tháng 4 năm 2025 của Ủy ban nhân dân tỉnh)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</si>
</sst>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8" x14ac:knownFonts="1">
    <font>
      <sz val="11"/>
      <color theme="1"/>
      <name val="Calibri"/>
      <family val="2"/>
      <scheme val="minor"/>
    </font>
    <font>
      <b/>
      <sz val="16"/>
      <name val="Times New Roman"/>
      <family val="1"/>
    </font>
    <font>
      <sz val="14"/>
      <name val="Calibri"/>
      <family val="2"/>
      <scheme val="minor"/>
    </font>
    <font>
      <sz val="12"/>
      <name val="Times New Roman"/>
      <family val="1"/>
    </font>
    <font>
      <sz val="16"/>
      <name val="Times New Roman"/>
      <family val="1"/>
    </font>
    <font>
      <b/>
      <sz val="12"/>
      <name val="Times New Roman"/>
      <family val="1"/>
    </font>
    <font>
      <b/>
      <sz val="12"/>
      <color rgb="FFFF0000"/>
      <name val="Times New Roman"/>
      <family val="1"/>
    </font>
    <font>
      <b/>
      <sz val="11"/>
      <color rgb="FFFF0000"/>
      <name val="Times New Roman"/>
      <family val="1"/>
    </font>
    <font>
      <b/>
      <sz val="14"/>
      <name val="Times New Roman"/>
      <family val="1"/>
    </font>
    <font>
      <sz val="14"/>
      <name val="Times New Roman"/>
      <family val="1"/>
    </font>
    <font>
      <sz val="10"/>
      <name val="Times New Roman"/>
      <family val="1"/>
    </font>
    <font>
      <sz val="11"/>
      <name val="Times New Roman"/>
      <family val="1"/>
    </font>
    <font>
      <b/>
      <sz val="10"/>
      <name val="Times New Roman"/>
      <family val="1"/>
    </font>
    <font>
      <sz val="14"/>
      <color rgb="FFFF0000"/>
      <name val="Times New Roman"/>
      <family val="1"/>
    </font>
    <font>
      <b/>
      <sz val="10"/>
      <color rgb="FFFF0000"/>
      <name val="Times New Roman"/>
      <family val="1"/>
    </font>
    <font>
      <i/>
      <sz val="14"/>
      <name val="Times New Roman"/>
      <family val="1"/>
    </font>
    <font>
      <b/>
      <sz val="12.5"/>
      <name val="Times New Roman"/>
      <family val="1"/>
    </font>
    <font>
      <i/>
      <sz val="11"/>
      <name val="Times New Roman"/>
      <family val="1"/>
    </font>
    <font>
      <b/>
      <i/>
      <sz val="14"/>
      <name val="Times New Roman"/>
      <family val="1"/>
    </font>
    <font>
      <sz val="12.5"/>
      <name val="Times New Roman"/>
      <family val="1"/>
    </font>
    <font>
      <i/>
      <sz val="12"/>
      <name val="Times New Roman"/>
      <family val="1"/>
    </font>
    <font>
      <sz val="12.5"/>
      <color rgb="FFFF0000"/>
      <name val="Times New Roman"/>
      <family val="1"/>
    </font>
    <font>
      <sz val="13"/>
      <name val="Times New Roman"/>
      <family val="1"/>
    </font>
    <font>
      <i/>
      <sz val="13"/>
      <name val="Times New Roman"/>
      <family val="1"/>
    </font>
    <font>
      <b/>
      <sz val="13"/>
      <name val="Times New Roman"/>
      <family val="1"/>
    </font>
    <font>
      <sz val="11"/>
      <name val="Calibri"/>
      <family val="2"/>
      <scheme val="minor"/>
    </font>
    <font>
      <sz val="12"/>
      <color rgb="FFFF0000"/>
      <name val="Times New Roman"/>
      <family val="1"/>
    </font>
    <font>
      <b/>
      <sz val="13"/>
      <color rgb="FFFF0000"/>
      <name val="Times New Roman"/>
      <family val="1"/>
    </font>
    <font>
      <sz val="18"/>
      <name val="Times New Roman"/>
      <family val="1"/>
    </font>
    <font>
      <sz val="20"/>
      <name val="Times New Roman"/>
      <family val="1"/>
    </font>
    <font>
      <b/>
      <sz val="11"/>
      <name val="Times New Roman"/>
      <family val="1"/>
    </font>
    <font>
      <b/>
      <sz val="12.5"/>
      <color rgb="FFFF0000"/>
      <name val="Times New Roman"/>
      <family val="1"/>
    </font>
    <font>
      <sz val="11"/>
      <color rgb="FFFF0000"/>
      <name val="Times New Roman"/>
      <family val="1"/>
    </font>
    <font>
      <b/>
      <i/>
      <sz val="13"/>
      <name val="Times New Roman"/>
      <family val="1"/>
    </font>
    <font>
      <sz val="12"/>
      <color theme="0"/>
      <name val="Times New Roman"/>
      <family val="1"/>
    </font>
    <font>
      <b/>
      <i/>
      <u/>
      <sz val="12"/>
      <color theme="0"/>
      <name val="Times New Roman"/>
      <family val="1"/>
    </font>
    <font>
      <b/>
      <sz val="12"/>
      <color theme="0"/>
      <name val="Times New Roman"/>
      <family val="1"/>
    </font>
    <font>
      <b/>
      <i/>
      <sz val="12"/>
      <color theme="0"/>
      <name val="Times New Roman"/>
      <family val="1"/>
    </font>
    <font>
      <i/>
      <sz val="12"/>
      <color theme="0"/>
      <name val="Times New Roman"/>
      <family val="1"/>
    </font>
    <font>
      <b/>
      <sz val="14"/>
      <color rgb="FFFF0000"/>
      <name val="Times New Roman"/>
      <family val="1"/>
    </font>
    <font>
      <u/>
      <sz val="11"/>
      <name val="Times New Roman"/>
      <family val="1"/>
    </font>
    <font>
      <u/>
      <sz val="14"/>
      <name val="Times New Roman"/>
      <family val="1"/>
    </font>
    <font>
      <sz val="11.5"/>
      <name val="Times New Roman"/>
      <family val="1"/>
    </font>
    <font>
      <i/>
      <sz val="11.5"/>
      <name val="Times New Roman"/>
      <family val="1"/>
    </font>
    <font>
      <b/>
      <sz val="18"/>
      <name val="Times New Roman"/>
      <family val="1"/>
    </font>
    <font>
      <i/>
      <sz val="18"/>
      <name val="Times New Roman"/>
      <family val="1"/>
    </font>
    <font>
      <sz val="11"/>
      <color theme="0"/>
      <name val="Calibri"/>
      <family val="2"/>
      <scheme val="minor"/>
    </font>
    <font>
      <i/>
      <sz val="16"/>
      <name val="Times New Roman"/>
      <family val="1"/>
    </font>
  </fonts>
  <fills count="2">
    <fill>
      <patternFill patternType="none"/>
    </fill>
    <fill>
      <patternFill patternType="gray125"/>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right/>
      <top style="thin">
        <color indexed="64"/>
      </top>
      <bottom/>
      <diagonal/>
    </border>
  </borders>
  <cellStyleXfs count="1">
    <xf numFmtId="0" fontId="0" fillId="0" borderId="0"/>
  </cellStyleXfs>
  <cellXfs count="269">
    <xf numFmtId="0" fontId="0" fillId="0" borderId="0" xfId="0"/>
    <xf numFmtId="0" fontId="2" fillId="0" borderId="0" xfId="0" applyFont="1"/>
    <xf numFmtId="0" fontId="3" fillId="0" borderId="0" xfId="0" applyFont="1" applyAlignment="1">
      <alignment wrapText="1"/>
    </xf>
    <xf numFmtId="0" fontId="3" fillId="0" borderId="0" xfId="0" applyFont="1" applyAlignment="1">
      <alignment horizont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14" fontId="7" fillId="0" borderId="1" xfId="0" applyNumberFormat="1" applyFont="1" applyBorder="1" applyAlignment="1">
      <alignment horizontal="center" vertical="center" wrapText="1"/>
    </xf>
    <xf numFmtId="0" fontId="8" fillId="0" borderId="7" xfId="0" applyFont="1" applyBorder="1" applyAlignment="1">
      <alignment horizontal="center" vertical="center" wrapText="1"/>
    </xf>
    <xf numFmtId="0" fontId="9" fillId="0" borderId="7" xfId="0" applyFont="1" applyBorder="1" applyAlignment="1">
      <alignment horizontal="center" vertical="center" wrapText="1"/>
    </xf>
    <xf numFmtId="14" fontId="8" fillId="0" borderId="7" xfId="0" applyNumberFormat="1" applyFont="1" applyBorder="1" applyAlignment="1">
      <alignment horizontal="center" vertical="center" wrapText="1"/>
    </xf>
    <xf numFmtId="0" fontId="8" fillId="0" borderId="7" xfId="0" applyFont="1" applyBorder="1" applyAlignment="1">
      <alignment horizontal="left" vertical="center" wrapText="1"/>
    </xf>
    <xf numFmtId="0" fontId="9" fillId="0" borderId="0" xfId="0" applyFont="1" applyAlignment="1">
      <alignment wrapText="1"/>
    </xf>
    <xf numFmtId="0" fontId="10" fillId="0" borderId="11" xfId="0" applyFont="1" applyBorder="1" applyAlignment="1">
      <alignment horizontal="center" vertical="center" wrapText="1"/>
    </xf>
    <xf numFmtId="0" fontId="9" fillId="0" borderId="11" xfId="0" applyFont="1" applyBorder="1" applyAlignment="1">
      <alignment horizontal="justify" vertical="center" wrapText="1"/>
    </xf>
    <xf numFmtId="3" fontId="11" fillId="0" borderId="11" xfId="0" applyNumberFormat="1" applyFont="1" applyBorder="1" applyAlignment="1">
      <alignment horizontal="center" vertical="center" wrapText="1"/>
    </xf>
    <xf numFmtId="3" fontId="9" fillId="0" borderId="11" xfId="0" applyNumberFormat="1" applyFont="1" applyBorder="1" applyAlignment="1">
      <alignment horizontal="center" vertical="center" wrapText="1"/>
    </xf>
    <xf numFmtId="14" fontId="9" fillId="0" borderId="11" xfId="0" applyNumberFormat="1" applyFont="1" applyBorder="1" applyAlignment="1">
      <alignment horizontal="center" vertical="center" wrapText="1"/>
    </xf>
    <xf numFmtId="14" fontId="12" fillId="0" borderId="11" xfId="0" applyNumberFormat="1" applyFont="1" applyBorder="1" applyAlignment="1">
      <alignment horizontal="center" vertical="center" wrapText="1"/>
    </xf>
    <xf numFmtId="0" fontId="13" fillId="0" borderId="11" xfId="0" applyFont="1" applyBorder="1" applyAlignment="1">
      <alignment horizontal="left" vertical="center" wrapText="1"/>
    </xf>
    <xf numFmtId="0" fontId="9" fillId="0" borderId="11" xfId="0" applyFont="1" applyBorder="1" applyAlignment="1">
      <alignment horizontal="left" vertical="center" wrapText="1"/>
    </xf>
    <xf numFmtId="3" fontId="13" fillId="0" borderId="11" xfId="0" applyNumberFormat="1" applyFont="1" applyBorder="1" applyAlignment="1">
      <alignment horizontal="center" vertical="center" wrapText="1"/>
    </xf>
    <xf numFmtId="14" fontId="13" fillId="0" borderId="11" xfId="0" applyNumberFormat="1" applyFont="1" applyBorder="1" applyAlignment="1">
      <alignment horizontal="center" vertical="center" wrapText="1"/>
    </xf>
    <xf numFmtId="14" fontId="14" fillId="0" borderId="11" xfId="0" applyNumberFormat="1" applyFont="1" applyBorder="1" applyAlignment="1">
      <alignment horizontal="center" vertical="center" wrapText="1"/>
    </xf>
    <xf numFmtId="0" fontId="12" fillId="0" borderId="11" xfId="0" applyFont="1" applyBorder="1" applyAlignment="1">
      <alignment horizontal="center" vertical="center" wrapText="1"/>
    </xf>
    <xf numFmtId="0" fontId="9" fillId="0" borderId="11" xfId="0" applyFont="1" applyBorder="1" applyAlignment="1">
      <alignment horizontal="center" vertical="center" wrapText="1"/>
    </xf>
    <xf numFmtId="14" fontId="5" fillId="0" borderId="11" xfId="0" applyNumberFormat="1" applyFont="1" applyBorder="1" applyAlignment="1">
      <alignment horizontal="center" vertical="center" wrapText="1"/>
    </xf>
    <xf numFmtId="0" fontId="8" fillId="0" borderId="11" xfId="0" applyFont="1" applyBorder="1" applyAlignment="1">
      <alignment horizontal="left" vertical="center" wrapText="1"/>
    </xf>
    <xf numFmtId="14" fontId="8" fillId="0" borderId="11" xfId="0" applyNumberFormat="1" applyFont="1" applyBorder="1" applyAlignment="1">
      <alignment horizontal="center" vertical="center" wrapText="1"/>
    </xf>
    <xf numFmtId="0" fontId="9" fillId="0" borderId="11" xfId="0" quotePrefix="1" applyFont="1" applyBorder="1" applyAlignment="1">
      <alignment horizontal="left" vertical="center" wrapText="1"/>
    </xf>
    <xf numFmtId="0" fontId="12" fillId="0" borderId="11" xfId="0" quotePrefix="1" applyFont="1" applyBorder="1" applyAlignment="1">
      <alignment horizontal="center" vertical="center" wrapText="1"/>
    </xf>
    <xf numFmtId="3" fontId="8" fillId="0" borderId="11" xfId="0" applyNumberFormat="1" applyFont="1" applyBorder="1" applyAlignment="1">
      <alignment horizontal="center" vertical="center" wrapText="1"/>
    </xf>
    <xf numFmtId="0" fontId="3" fillId="0" borderId="11" xfId="0" quotePrefix="1" applyFont="1" applyBorder="1" applyAlignment="1">
      <alignment horizontal="left" vertical="center" wrapText="1"/>
    </xf>
    <xf numFmtId="14" fontId="16" fillId="0" borderId="11" xfId="0" applyNumberFormat="1" applyFont="1" applyBorder="1" applyAlignment="1">
      <alignment horizontal="center" vertical="center" wrapText="1"/>
    </xf>
    <xf numFmtId="0" fontId="11" fillId="0" borderId="11" xfId="0" quotePrefix="1" applyFont="1" applyBorder="1" applyAlignment="1">
      <alignment horizontal="left" vertical="center" wrapText="1"/>
    </xf>
    <xf numFmtId="0" fontId="11" fillId="0" borderId="11" xfId="0" applyFont="1" applyBorder="1" applyAlignment="1">
      <alignment horizontal="left" vertical="center" wrapText="1"/>
    </xf>
    <xf numFmtId="3" fontId="3" fillId="0" borderId="11" xfId="0" applyNumberFormat="1" applyFont="1" applyBorder="1" applyAlignment="1">
      <alignment horizontal="center" vertical="center" wrapText="1"/>
    </xf>
    <xf numFmtId="0" fontId="19" fillId="0" borderId="11" xfId="0" applyFont="1" applyBorder="1" applyAlignment="1">
      <alignment horizontal="center" vertical="center" wrapText="1"/>
    </xf>
    <xf numFmtId="3" fontId="19" fillId="0" borderId="11" xfId="0" applyNumberFormat="1" applyFont="1" applyBorder="1" applyAlignment="1">
      <alignment horizontal="center" vertical="center" wrapText="1"/>
    </xf>
    <xf numFmtId="0" fontId="20" fillId="0" borderId="11" xfId="0" applyFont="1" applyBorder="1" applyAlignment="1">
      <alignment horizontal="left" vertical="center" wrapText="1"/>
    </xf>
    <xf numFmtId="0" fontId="15" fillId="0" borderId="11" xfId="0" applyFont="1" applyBorder="1" applyAlignment="1">
      <alignment horizontal="left" vertical="center" wrapText="1"/>
    </xf>
    <xf numFmtId="0" fontId="8" fillId="0" borderId="11" xfId="0" quotePrefix="1" applyFont="1" applyBorder="1" applyAlignment="1">
      <alignment horizontal="justify" vertical="center" wrapText="1"/>
    </xf>
    <xf numFmtId="3" fontId="16" fillId="0" borderId="11" xfId="0" applyNumberFormat="1" applyFont="1" applyBorder="1" applyAlignment="1">
      <alignment horizontal="center" vertical="center" wrapText="1"/>
    </xf>
    <xf numFmtId="14" fontId="3" fillId="0" borderId="11" xfId="0" applyNumberFormat="1" applyFont="1" applyBorder="1" applyAlignment="1">
      <alignment horizontal="center" vertical="center" wrapText="1"/>
    </xf>
    <xf numFmtId="0" fontId="10" fillId="0" borderId="15" xfId="0" applyFont="1" applyBorder="1" applyAlignment="1">
      <alignment horizontal="center" vertical="center" wrapText="1"/>
    </xf>
    <xf numFmtId="0" fontId="9" fillId="0" borderId="15" xfId="0" quotePrefix="1" applyFont="1" applyBorder="1" applyAlignment="1">
      <alignment horizontal="justify" vertical="center" wrapText="1"/>
    </xf>
    <xf numFmtId="3" fontId="11" fillId="0" borderId="15" xfId="0" applyNumberFormat="1" applyFont="1" applyBorder="1" applyAlignment="1">
      <alignment horizontal="center" vertical="center" wrapText="1"/>
    </xf>
    <xf numFmtId="3" fontId="19" fillId="0" borderId="15" xfId="0" applyNumberFormat="1" applyFont="1" applyBorder="1" applyAlignment="1">
      <alignment horizontal="center" vertical="center" wrapText="1"/>
    </xf>
    <xf numFmtId="14" fontId="5" fillId="0" borderId="15" xfId="0" applyNumberFormat="1" applyFont="1" applyBorder="1" applyAlignment="1">
      <alignment horizontal="center" vertical="center" wrapText="1"/>
    </xf>
    <xf numFmtId="0" fontId="9" fillId="0" borderId="11" xfId="0" quotePrefix="1" applyFont="1" applyBorder="1" applyAlignment="1">
      <alignment horizontal="justify" vertical="center" wrapText="1"/>
    </xf>
    <xf numFmtId="3" fontId="19" fillId="0" borderId="16" xfId="0" applyNumberFormat="1" applyFont="1" applyBorder="1" applyAlignment="1">
      <alignment horizontal="center" vertical="center" wrapText="1"/>
    </xf>
    <xf numFmtId="0" fontId="12" fillId="0" borderId="16" xfId="0" applyFont="1" applyBorder="1" applyAlignment="1">
      <alignment horizontal="center" vertical="center" wrapText="1"/>
    </xf>
    <xf numFmtId="3" fontId="16" fillId="0" borderId="16" xfId="0" applyNumberFormat="1" applyFont="1" applyBorder="1" applyAlignment="1">
      <alignment horizontal="center" vertical="center" wrapText="1"/>
    </xf>
    <xf numFmtId="0" fontId="9" fillId="0" borderId="16" xfId="0" applyFont="1" applyBorder="1" applyAlignment="1">
      <alignment horizontal="left" vertical="center" wrapText="1"/>
    </xf>
    <xf numFmtId="3" fontId="8" fillId="0" borderId="16" xfId="0" applyNumberFormat="1" applyFont="1" applyBorder="1" applyAlignment="1">
      <alignment horizontal="center" vertical="center" wrapText="1"/>
    </xf>
    <xf numFmtId="14" fontId="5" fillId="0" borderId="16" xfId="0" applyNumberFormat="1" applyFont="1" applyBorder="1" applyAlignment="1">
      <alignment horizontal="center" vertical="center" wrapText="1"/>
    </xf>
    <xf numFmtId="0" fontId="10" fillId="0" borderId="16" xfId="0" applyFont="1" applyBorder="1" applyAlignment="1">
      <alignment horizontal="center" vertical="center" wrapText="1"/>
    </xf>
    <xf numFmtId="0" fontId="9" fillId="0" borderId="16" xfId="0" applyFont="1" applyBorder="1" applyAlignment="1">
      <alignment horizontal="justify" vertical="center" wrapText="1"/>
    </xf>
    <xf numFmtId="3" fontId="9" fillId="0" borderId="16" xfId="0" applyNumberFormat="1" applyFont="1" applyBorder="1" applyAlignment="1">
      <alignment horizontal="center" vertical="center" wrapText="1"/>
    </xf>
    <xf numFmtId="14" fontId="3" fillId="0" borderId="16" xfId="0" applyNumberFormat="1" applyFont="1" applyBorder="1" applyAlignment="1">
      <alignment horizontal="center" vertical="center" wrapText="1"/>
    </xf>
    <xf numFmtId="0" fontId="10" fillId="0" borderId="17" xfId="0" applyFont="1" applyBorder="1" applyAlignment="1">
      <alignment horizontal="center" vertical="center" wrapText="1"/>
    </xf>
    <xf numFmtId="0" fontId="9" fillId="0" borderId="17" xfId="0" applyFont="1" applyBorder="1" applyAlignment="1">
      <alignment horizontal="justify" vertical="center" wrapText="1"/>
    </xf>
    <xf numFmtId="0" fontId="19" fillId="0" borderId="17" xfId="0" applyFont="1" applyBorder="1" applyAlignment="1">
      <alignment horizontal="center" vertical="center" wrapText="1"/>
    </xf>
    <xf numFmtId="3" fontId="19" fillId="0" borderId="17" xfId="0" applyNumberFormat="1" applyFont="1" applyBorder="1" applyAlignment="1">
      <alignment horizontal="center" vertical="center" wrapText="1"/>
    </xf>
    <xf numFmtId="3" fontId="9" fillId="0" borderId="17" xfId="0" applyNumberFormat="1" applyFont="1" applyBorder="1" applyAlignment="1">
      <alignment horizontal="center" vertical="center" wrapText="1"/>
    </xf>
    <xf numFmtId="14" fontId="5" fillId="0" borderId="17" xfId="0" applyNumberFormat="1" applyFont="1" applyBorder="1" applyAlignment="1">
      <alignment horizontal="center" vertical="center" wrapText="1"/>
    </xf>
    <xf numFmtId="0" fontId="9" fillId="0" borderId="17" xfId="0" applyFont="1" applyBorder="1" applyAlignment="1">
      <alignment horizontal="left" vertical="center" wrapText="1"/>
    </xf>
    <xf numFmtId="0" fontId="10" fillId="0" borderId="0" xfId="0" applyFont="1" applyAlignment="1">
      <alignment horizontal="center" vertical="center" wrapText="1"/>
    </xf>
    <xf numFmtId="0" fontId="11" fillId="0" borderId="0" xfId="0" applyFont="1" applyAlignment="1">
      <alignment wrapText="1"/>
    </xf>
    <xf numFmtId="14" fontId="3" fillId="0" borderId="0" xfId="0" applyNumberFormat="1" applyFont="1" applyAlignment="1">
      <alignment horizontal="center" wrapText="1"/>
    </xf>
    <xf numFmtId="14" fontId="10" fillId="0" borderId="0" xfId="0" applyNumberFormat="1" applyFont="1" applyAlignment="1">
      <alignment horizontal="center" wrapText="1"/>
    </xf>
    <xf numFmtId="0" fontId="3" fillId="0" borderId="0" xfId="0" applyFont="1" applyAlignment="1">
      <alignment horizontal="left" vertical="center" wrapText="1"/>
    </xf>
    <xf numFmtId="0" fontId="6" fillId="0" borderId="2" xfId="0" applyFont="1" applyBorder="1" applyAlignment="1">
      <alignment horizontal="center" vertical="center" wrapText="1"/>
    </xf>
    <xf numFmtId="14" fontId="6" fillId="0" borderId="1" xfId="0" applyNumberFormat="1" applyFont="1" applyBorder="1" applyAlignment="1">
      <alignment horizontal="center" vertical="center" wrapText="1"/>
    </xf>
    <xf numFmtId="14" fontId="6" fillId="0" borderId="11" xfId="0" applyNumberFormat="1" applyFont="1" applyBorder="1" applyAlignment="1">
      <alignment horizontal="center" vertical="center" wrapText="1"/>
    </xf>
    <xf numFmtId="3" fontId="11" fillId="0" borderId="16" xfId="0" applyNumberFormat="1" applyFont="1" applyBorder="1" applyAlignment="1">
      <alignment horizontal="center" vertical="center" wrapText="1"/>
    </xf>
    <xf numFmtId="14" fontId="9" fillId="0" borderId="16" xfId="0" applyNumberFormat="1" applyFont="1" applyBorder="1" applyAlignment="1">
      <alignment horizontal="center" vertical="center" wrapText="1"/>
    </xf>
    <xf numFmtId="0" fontId="8" fillId="0" borderId="11" xfId="0" applyFont="1" applyBorder="1" applyAlignment="1">
      <alignment horizontal="center" vertical="center" wrapText="1"/>
    </xf>
    <xf numFmtId="0" fontId="5" fillId="0" borderId="12" xfId="0" applyFont="1" applyBorder="1" applyAlignment="1">
      <alignment vertical="center" wrapText="1"/>
    </xf>
    <xf numFmtId="0" fontId="8" fillId="0" borderId="11" xfId="0" applyFont="1" applyBorder="1" applyAlignment="1">
      <alignment vertical="center"/>
    </xf>
    <xf numFmtId="0" fontId="3" fillId="0" borderId="11" xfId="0" applyFont="1" applyBorder="1" applyAlignment="1">
      <alignment horizontal="center" vertical="center" wrapText="1"/>
    </xf>
    <xf numFmtId="0" fontId="8" fillId="0" borderId="11" xfId="0" applyFont="1" applyBorder="1" applyAlignment="1">
      <alignment vertical="center" wrapText="1"/>
    </xf>
    <xf numFmtId="0" fontId="11" fillId="0" borderId="11" xfId="0" applyFont="1" applyBorder="1" applyAlignment="1">
      <alignment horizontal="center" vertical="center" wrapText="1"/>
    </xf>
    <xf numFmtId="3" fontId="21" fillId="0" borderId="11" xfId="0" applyNumberFormat="1" applyFont="1" applyBorder="1" applyAlignment="1">
      <alignment horizontal="center" vertical="center" wrapText="1"/>
    </xf>
    <xf numFmtId="0" fontId="22" fillId="0" borderId="11" xfId="0" quotePrefix="1" applyFont="1" applyBorder="1" applyAlignment="1">
      <alignment horizontal="left"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center" vertical="center" wrapText="1"/>
    </xf>
    <xf numFmtId="14" fontId="5" fillId="0" borderId="1" xfId="0" applyNumberFormat="1" applyFont="1" applyBorder="1" applyAlignment="1">
      <alignment horizontal="center" vertical="center" wrapText="1"/>
    </xf>
    <xf numFmtId="14" fontId="8"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justify" vertical="center" wrapText="1"/>
    </xf>
    <xf numFmtId="3" fontId="11" fillId="0" borderId="1" xfId="0" applyNumberFormat="1" applyFont="1" applyBorder="1" applyAlignment="1">
      <alignment horizontal="center" vertical="center" wrapText="1"/>
    </xf>
    <xf numFmtId="3" fontId="9" fillId="0" borderId="1"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left" vertical="center" wrapText="1"/>
    </xf>
    <xf numFmtId="0" fontId="24" fillId="0" borderId="1" xfId="0" applyFont="1" applyBorder="1" applyAlignment="1">
      <alignment vertical="center"/>
    </xf>
    <xf numFmtId="0" fontId="8" fillId="0" borderId="1" xfId="0" applyFont="1" applyBorder="1" applyAlignment="1">
      <alignment vertical="center"/>
    </xf>
    <xf numFmtId="0" fontId="8" fillId="0" borderId="1" xfId="0" applyFont="1" applyBorder="1" applyAlignment="1">
      <alignment vertical="center" wrapText="1"/>
    </xf>
    <xf numFmtId="0" fontId="12" fillId="0" borderId="1" xfId="0" quotePrefix="1" applyFont="1" applyBorder="1" applyAlignment="1">
      <alignment horizontal="center" vertical="center" wrapText="1"/>
    </xf>
    <xf numFmtId="0" fontId="12" fillId="0" borderId="1" xfId="0" applyFont="1" applyBorder="1" applyAlignment="1">
      <alignment horizontal="center" vertical="center" wrapText="1"/>
    </xf>
    <xf numFmtId="3" fontId="8"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3" fontId="13" fillId="0" borderId="1" xfId="0" applyNumberFormat="1" applyFont="1" applyBorder="1" applyAlignment="1">
      <alignment horizontal="center" vertical="center" wrapText="1"/>
    </xf>
    <xf numFmtId="0" fontId="9" fillId="0" borderId="1" xfId="0" quotePrefix="1" applyFont="1" applyBorder="1" applyAlignment="1">
      <alignment horizontal="left" vertical="center" wrapText="1"/>
    </xf>
    <xf numFmtId="0" fontId="3" fillId="0" borderId="1" xfId="0" quotePrefix="1" applyFont="1" applyBorder="1" applyAlignment="1">
      <alignment horizontal="left" vertical="center" wrapText="1"/>
    </xf>
    <xf numFmtId="3" fontId="19" fillId="0" borderId="1" xfId="0" applyNumberFormat="1" applyFont="1" applyBorder="1" applyAlignment="1">
      <alignment horizontal="center" vertical="center" wrapText="1"/>
    </xf>
    <xf numFmtId="3" fontId="3" fillId="0" borderId="1" xfId="0" applyNumberFormat="1" applyFont="1" applyBorder="1" applyAlignment="1">
      <alignment horizontal="center" vertical="center" wrapText="1"/>
    </xf>
    <xf numFmtId="3" fontId="21" fillId="0" borderId="1" xfId="0" applyNumberFormat="1" applyFont="1" applyBorder="1" applyAlignment="1">
      <alignment horizontal="center" vertical="center" wrapText="1"/>
    </xf>
    <xf numFmtId="14" fontId="16" fillId="0" borderId="1" xfId="0" applyNumberFormat="1" applyFont="1" applyBorder="1" applyAlignment="1">
      <alignment horizontal="center" vertical="center" wrapText="1"/>
    </xf>
    <xf numFmtId="0" fontId="11" fillId="0" borderId="1" xfId="0" quotePrefix="1" applyFont="1" applyBorder="1" applyAlignment="1">
      <alignment horizontal="left" vertical="center" wrapText="1"/>
    </xf>
    <xf numFmtId="0" fontId="22" fillId="0" borderId="1" xfId="0" quotePrefix="1" applyFont="1" applyBorder="1" applyAlignment="1">
      <alignment horizontal="left" vertical="center" wrapText="1"/>
    </xf>
    <xf numFmtId="0" fontId="19" fillId="0" borderId="1" xfId="0" applyFont="1" applyBorder="1" applyAlignment="1">
      <alignment horizontal="center" vertical="center" wrapText="1"/>
    </xf>
    <xf numFmtId="0" fontId="11" fillId="0" borderId="1" xfId="0" applyFont="1" applyBorder="1" applyAlignment="1">
      <alignment horizontal="left" vertical="center" wrapText="1"/>
    </xf>
    <xf numFmtId="0" fontId="20" fillId="0" borderId="1" xfId="0" applyFont="1" applyBorder="1" applyAlignment="1">
      <alignment horizontal="left" vertical="center" wrapText="1"/>
    </xf>
    <xf numFmtId="0" fontId="15" fillId="0" borderId="1" xfId="0" applyFont="1" applyBorder="1" applyAlignment="1">
      <alignment horizontal="left" vertical="center" wrapText="1"/>
    </xf>
    <xf numFmtId="0" fontId="8" fillId="0" borderId="1" xfId="0" quotePrefix="1" applyFont="1" applyBorder="1" applyAlignment="1">
      <alignment horizontal="justify" vertical="center" wrapText="1"/>
    </xf>
    <xf numFmtId="3" fontId="16" fillId="0" borderId="1" xfId="0" applyNumberFormat="1" applyFont="1" applyBorder="1" applyAlignment="1">
      <alignment horizontal="center" vertical="center" wrapText="1"/>
    </xf>
    <xf numFmtId="0" fontId="9" fillId="0" borderId="1" xfId="0" quotePrefix="1" applyFont="1" applyBorder="1" applyAlignment="1">
      <alignment horizontal="justify" vertical="center" wrapText="1"/>
    </xf>
    <xf numFmtId="0" fontId="25" fillId="0" borderId="0" xfId="0" applyFont="1"/>
    <xf numFmtId="0" fontId="6"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3" fillId="0" borderId="1" xfId="0" applyFont="1" applyBorder="1" applyAlignment="1">
      <alignment horizontal="left" vertical="center" wrapText="1"/>
    </xf>
    <xf numFmtId="3" fontId="26" fillId="0" borderId="1" xfId="0" applyNumberFormat="1" applyFont="1" applyBorder="1" applyAlignment="1">
      <alignment horizontal="center" vertical="center" wrapText="1"/>
    </xf>
    <xf numFmtId="14" fontId="26" fillId="0" borderId="1" xfId="0" applyNumberFormat="1" applyFont="1" applyBorder="1" applyAlignment="1">
      <alignment horizontal="center" vertical="center" wrapText="1"/>
    </xf>
    <xf numFmtId="14" fontId="9"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left" vertical="center" wrapText="1"/>
    </xf>
    <xf numFmtId="0" fontId="1" fillId="0" borderId="1" xfId="0" quotePrefix="1" applyFont="1" applyBorder="1" applyAlignment="1">
      <alignment horizontal="justify" vertical="center" wrapText="1"/>
    </xf>
    <xf numFmtId="0" fontId="4" fillId="0" borderId="1" xfId="0" quotePrefix="1" applyFont="1" applyBorder="1" applyAlignment="1">
      <alignment horizontal="justify" vertical="center" wrapText="1"/>
    </xf>
    <xf numFmtId="0" fontId="4" fillId="0" borderId="0" xfId="0" applyFont="1" applyAlignment="1">
      <alignment wrapText="1"/>
    </xf>
    <xf numFmtId="14" fontId="27" fillId="0" borderId="1" xfId="0" applyNumberFormat="1" applyFont="1" applyBorder="1" applyAlignment="1">
      <alignment horizontal="center" vertical="center" wrapText="1"/>
    </xf>
    <xf numFmtId="14" fontId="24" fillId="0" borderId="7" xfId="0" applyNumberFormat="1" applyFont="1" applyBorder="1" applyAlignment="1">
      <alignment horizontal="center" vertical="center" wrapText="1"/>
    </xf>
    <xf numFmtId="0" fontId="28" fillId="0" borderId="11" xfId="0" applyFont="1" applyBorder="1" applyAlignment="1">
      <alignment horizontal="justify" vertical="center" wrapText="1"/>
    </xf>
    <xf numFmtId="0" fontId="4" fillId="0" borderId="11" xfId="0" applyFont="1" applyBorder="1" applyAlignment="1">
      <alignment horizontal="justify" vertical="center" wrapText="1"/>
    </xf>
    <xf numFmtId="3" fontId="4" fillId="0" borderId="11" xfId="0" applyNumberFormat="1" applyFont="1" applyBorder="1" applyAlignment="1">
      <alignment horizontal="center" vertical="center" wrapText="1"/>
    </xf>
    <xf numFmtId="14" fontId="24" fillId="0" borderId="11" xfId="0" applyNumberFormat="1" applyFont="1" applyBorder="1" applyAlignment="1">
      <alignment horizontal="center" vertical="center" wrapText="1"/>
    </xf>
    <xf numFmtId="0" fontId="3" fillId="0" borderId="11" xfId="0" applyFont="1" applyBorder="1" applyAlignment="1">
      <alignment horizontal="left" vertical="center" wrapText="1"/>
    </xf>
    <xf numFmtId="0" fontId="28" fillId="0" borderId="16" xfId="0" applyFont="1" applyBorder="1" applyAlignment="1">
      <alignment horizontal="justify" vertical="center" wrapText="1"/>
    </xf>
    <xf numFmtId="0" fontId="4" fillId="0" borderId="16" xfId="0" applyFont="1" applyBorder="1" applyAlignment="1">
      <alignment horizontal="justify" vertical="center" wrapText="1"/>
    </xf>
    <xf numFmtId="3" fontId="4" fillId="0" borderId="16" xfId="0" applyNumberFormat="1" applyFont="1" applyBorder="1" applyAlignment="1">
      <alignment horizontal="center" vertical="center" wrapText="1"/>
    </xf>
    <xf numFmtId="3" fontId="3" fillId="0" borderId="16" xfId="0" applyNumberFormat="1" applyFont="1" applyBorder="1" applyAlignment="1">
      <alignment horizontal="center" vertical="center" wrapText="1"/>
    </xf>
    <xf numFmtId="14" fontId="24" fillId="0" borderId="16" xfId="0" applyNumberFormat="1" applyFont="1" applyBorder="1" applyAlignment="1">
      <alignment horizontal="center" vertical="center" wrapText="1"/>
    </xf>
    <xf numFmtId="0" fontId="3" fillId="0" borderId="16" xfId="0" applyFont="1" applyBorder="1" applyAlignment="1">
      <alignment horizontal="left" vertical="center" wrapText="1"/>
    </xf>
    <xf numFmtId="0" fontId="1" fillId="0" borderId="11" xfId="0" applyFont="1" applyBorder="1" applyAlignment="1">
      <alignment vertical="center" wrapText="1"/>
    </xf>
    <xf numFmtId="0" fontId="5" fillId="0" borderId="11" xfId="0" applyFont="1" applyBorder="1" applyAlignment="1">
      <alignment horizontal="left" vertical="center" wrapText="1"/>
    </xf>
    <xf numFmtId="0" fontId="29" fillId="0" borderId="11" xfId="0" applyFont="1" applyBorder="1" applyAlignment="1">
      <alignment horizontal="justify" vertical="center" wrapText="1"/>
    </xf>
    <xf numFmtId="0" fontId="4" fillId="0" borderId="11" xfId="0" applyFont="1" applyBorder="1" applyAlignment="1">
      <alignment horizontal="center" vertical="center" wrapText="1"/>
    </xf>
    <xf numFmtId="3" fontId="26" fillId="0" borderId="11" xfId="0" applyNumberFormat="1" applyFont="1" applyBorder="1" applyAlignment="1">
      <alignment horizontal="center" vertical="center" wrapText="1"/>
    </xf>
    <xf numFmtId="0" fontId="4" fillId="0" borderId="11" xfId="0" applyFont="1" applyBorder="1" applyAlignment="1">
      <alignment horizontal="left" vertical="center" wrapText="1"/>
    </xf>
    <xf numFmtId="0" fontId="1" fillId="0" borderId="11" xfId="0" quotePrefix="1" applyFont="1" applyBorder="1" applyAlignment="1">
      <alignment horizontal="justify" vertical="center" wrapText="1"/>
    </xf>
    <xf numFmtId="0" fontId="4" fillId="0" borderId="15" xfId="0" quotePrefix="1" applyFont="1" applyBorder="1" applyAlignment="1">
      <alignment horizontal="justify" vertical="center" wrapText="1"/>
    </xf>
    <xf numFmtId="3" fontId="4" fillId="0" borderId="15" xfId="0" applyNumberFormat="1" applyFont="1" applyBorder="1" applyAlignment="1">
      <alignment horizontal="center" vertical="center" wrapText="1"/>
    </xf>
    <xf numFmtId="3" fontId="3" fillId="0" borderId="15" xfId="0" applyNumberFormat="1" applyFont="1" applyBorder="1" applyAlignment="1">
      <alignment horizontal="center" vertical="center" wrapText="1"/>
    </xf>
    <xf numFmtId="14" fontId="24" fillId="0" borderId="15" xfId="0" applyNumberFormat="1" applyFont="1" applyBorder="1" applyAlignment="1">
      <alignment horizontal="center" vertical="center" wrapText="1"/>
    </xf>
    <xf numFmtId="0" fontId="4" fillId="0" borderId="11" xfId="0" quotePrefix="1" applyFont="1" applyBorder="1" applyAlignment="1">
      <alignment horizontal="justify" vertical="center" wrapText="1"/>
    </xf>
    <xf numFmtId="0" fontId="4" fillId="0" borderId="17" xfId="0" applyFont="1" applyBorder="1" applyAlignment="1">
      <alignment horizontal="justify" vertical="center" wrapText="1"/>
    </xf>
    <xf numFmtId="0" fontId="4" fillId="0" borderId="17" xfId="0" applyFont="1" applyBorder="1" applyAlignment="1">
      <alignment horizontal="center" vertical="center" wrapText="1"/>
    </xf>
    <xf numFmtId="3" fontId="4" fillId="0" borderId="17" xfId="0" applyNumberFormat="1" applyFont="1" applyBorder="1" applyAlignment="1">
      <alignment horizontal="center" vertical="center" wrapText="1"/>
    </xf>
    <xf numFmtId="14" fontId="24" fillId="0" borderId="17" xfId="0" applyNumberFormat="1" applyFont="1" applyBorder="1" applyAlignment="1">
      <alignment horizontal="center" vertical="center" wrapText="1"/>
    </xf>
    <xf numFmtId="14" fontId="24" fillId="0" borderId="0" xfId="0" applyNumberFormat="1" applyFont="1" applyAlignment="1">
      <alignment horizontal="center" wrapText="1"/>
    </xf>
    <xf numFmtId="0" fontId="30" fillId="0" borderId="11" xfId="0" applyFont="1" applyBorder="1" applyAlignment="1">
      <alignment horizontal="center" vertical="center" wrapText="1"/>
    </xf>
    <xf numFmtId="14" fontId="5" fillId="0" borderId="7" xfId="0" applyNumberFormat="1" applyFont="1" applyBorder="1" applyAlignment="1">
      <alignment horizontal="center" vertical="center" wrapText="1"/>
    </xf>
    <xf numFmtId="14" fontId="5" fillId="0" borderId="0" xfId="0" applyNumberFormat="1" applyFont="1" applyAlignment="1">
      <alignment horizontal="center" wrapText="1"/>
    </xf>
    <xf numFmtId="0" fontId="19" fillId="0" borderId="0" xfId="0" applyFont="1" applyAlignment="1">
      <alignment horizontal="center" wrapText="1"/>
    </xf>
    <xf numFmtId="0" fontId="30" fillId="0" borderId="1" xfId="0" applyFont="1" applyBorder="1" applyAlignment="1">
      <alignment horizontal="center" vertical="center" wrapText="1"/>
    </xf>
    <xf numFmtId="0" fontId="7" fillId="0" borderId="1" xfId="0" applyFont="1" applyBorder="1" applyAlignment="1">
      <alignment horizontal="center" vertical="center" wrapText="1"/>
    </xf>
    <xf numFmtId="14" fontId="31" fillId="0" borderId="1" xfId="0" applyNumberFormat="1" applyFont="1" applyBorder="1" applyAlignment="1">
      <alignment horizontal="center" vertical="center" wrapText="1"/>
    </xf>
    <xf numFmtId="0" fontId="16" fillId="0" borderId="1" xfId="0" applyFont="1" applyBorder="1" applyAlignment="1">
      <alignment horizontal="left" vertical="center" wrapText="1"/>
    </xf>
    <xf numFmtId="0" fontId="16" fillId="0" borderId="1" xfId="0" applyFont="1" applyBorder="1" applyAlignment="1">
      <alignment horizontal="center" vertical="center" wrapText="1"/>
    </xf>
    <xf numFmtId="0" fontId="30" fillId="0" borderId="1" xfId="0" applyFont="1" applyBorder="1" applyAlignment="1">
      <alignment horizontal="left" vertical="center" wrapText="1"/>
    </xf>
    <xf numFmtId="0" fontId="19" fillId="0" borderId="1" xfId="0" applyFont="1" applyBorder="1" applyAlignment="1">
      <alignment vertical="center" wrapText="1"/>
    </xf>
    <xf numFmtId="16" fontId="16"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21" fillId="0" borderId="1" xfId="0" applyFont="1" applyBorder="1" applyAlignment="1">
      <alignment horizontal="left" vertical="center" wrapText="1"/>
    </xf>
    <xf numFmtId="0" fontId="21" fillId="0" borderId="1" xfId="0" applyFont="1" applyBorder="1" applyAlignment="1">
      <alignment horizontal="center" vertical="center" wrapText="1"/>
    </xf>
    <xf numFmtId="0" fontId="31" fillId="0" borderId="1" xfId="0" applyFont="1" applyBorder="1" applyAlignment="1">
      <alignment horizontal="center" vertical="center" wrapText="1"/>
    </xf>
    <xf numFmtId="0" fontId="32" fillId="0" borderId="1" xfId="0" applyFont="1" applyBorder="1" applyAlignment="1">
      <alignment horizontal="left" vertical="center" wrapText="1"/>
    </xf>
    <xf numFmtId="0" fontId="6" fillId="0" borderId="1" xfId="0" applyFont="1" applyBorder="1" applyAlignment="1">
      <alignment horizontal="left" vertical="center" wrapText="1"/>
    </xf>
    <xf numFmtId="0" fontId="19" fillId="0" borderId="1" xfId="0" applyFont="1" applyBorder="1" applyAlignment="1">
      <alignment horizontal="left" vertical="center" wrapText="1"/>
    </xf>
    <xf numFmtId="0" fontId="19" fillId="0" borderId="1" xfId="0" applyFont="1" applyBorder="1" applyAlignment="1">
      <alignment horizontal="justify" vertical="center" wrapText="1"/>
    </xf>
    <xf numFmtId="0" fontId="10" fillId="0" borderId="1" xfId="0" quotePrefix="1" applyFont="1" applyBorder="1" applyAlignment="1">
      <alignment horizontal="left" vertical="center" wrapText="1"/>
    </xf>
    <xf numFmtId="0" fontId="22" fillId="0" borderId="1" xfId="0" applyFont="1" applyBorder="1" applyAlignment="1">
      <alignment horizontal="left" vertical="center" wrapText="1"/>
    </xf>
    <xf numFmtId="0" fontId="17" fillId="0" borderId="1" xfId="0" applyFont="1" applyBorder="1" applyAlignment="1">
      <alignment horizontal="left" vertical="center" wrapText="1"/>
    </xf>
    <xf numFmtId="0" fontId="16" fillId="0" borderId="1" xfId="0" quotePrefix="1" applyFont="1" applyBorder="1" applyAlignment="1">
      <alignment horizontal="justify" vertical="center" wrapText="1"/>
    </xf>
    <xf numFmtId="0" fontId="19" fillId="0" borderId="1" xfId="0" quotePrefix="1" applyFont="1" applyBorder="1" applyAlignment="1">
      <alignment horizontal="justify" vertical="center" wrapText="1"/>
    </xf>
    <xf numFmtId="0" fontId="34" fillId="0" borderId="0" xfId="0" applyFont="1" applyAlignment="1">
      <alignment horizontal="left" vertical="center" wrapText="1"/>
    </xf>
    <xf numFmtId="14" fontId="19" fillId="0" borderId="0" xfId="0" applyNumberFormat="1" applyFont="1" applyAlignment="1">
      <alignment horizontal="center" wrapText="1"/>
    </xf>
    <xf numFmtId="0" fontId="13" fillId="0" borderId="1" xfId="0" applyFont="1" applyBorder="1" applyAlignment="1">
      <alignment horizontal="center" vertical="center" wrapText="1"/>
    </xf>
    <xf numFmtId="0" fontId="39" fillId="0" borderId="1" xfId="0" applyFont="1" applyBorder="1" applyAlignment="1">
      <alignment horizontal="left" vertical="center" wrapText="1"/>
    </xf>
    <xf numFmtId="0" fontId="3" fillId="0" borderId="1" xfId="0" applyFont="1" applyBorder="1" applyAlignment="1">
      <alignment wrapText="1"/>
    </xf>
    <xf numFmtId="3" fontId="40" fillId="0" borderId="1" xfId="0" applyNumberFormat="1" applyFont="1" applyBorder="1" applyAlignment="1">
      <alignment horizontal="center" vertical="center" wrapText="1"/>
    </xf>
    <xf numFmtId="3" fontId="22" fillId="0" borderId="1" xfId="0" applyNumberFormat="1" applyFont="1" applyBorder="1" applyAlignment="1">
      <alignment horizontal="center" vertical="center" wrapText="1"/>
    </xf>
    <xf numFmtId="0" fontId="39" fillId="0" borderId="1" xfId="0" applyFont="1" applyBorder="1" applyAlignment="1">
      <alignment horizontal="center" vertical="center" wrapText="1"/>
    </xf>
    <xf numFmtId="0" fontId="13" fillId="0" borderId="1" xfId="0" applyFont="1" applyBorder="1" applyAlignment="1">
      <alignment vertical="center" wrapText="1"/>
    </xf>
    <xf numFmtId="0" fontId="32" fillId="0" borderId="1" xfId="0" applyFont="1" applyBorder="1" applyAlignment="1">
      <alignment horizontal="center" vertical="center" wrapText="1"/>
    </xf>
    <xf numFmtId="14" fontId="39" fillId="0" borderId="1" xfId="0" applyNumberFormat="1" applyFont="1" applyBorder="1" applyAlignment="1">
      <alignment horizontal="center" vertical="center" wrapText="1"/>
    </xf>
    <xf numFmtId="3" fontId="41" fillId="0" borderId="1"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0" fontId="42" fillId="0" borderId="1" xfId="0" quotePrefix="1" applyFont="1" applyBorder="1" applyAlignment="1">
      <alignment horizontal="left" vertical="center" wrapText="1"/>
    </xf>
    <xf numFmtId="0" fontId="30" fillId="0" borderId="16" xfId="0" applyFont="1" applyBorder="1" applyAlignment="1">
      <alignment horizontal="center" vertical="center" wrapText="1"/>
    </xf>
    <xf numFmtId="0" fontId="11" fillId="0" borderId="17" xfId="0" applyFont="1" applyBorder="1" applyAlignment="1">
      <alignment horizontal="center" vertical="center" wrapText="1"/>
    </xf>
    <xf numFmtId="3" fontId="11" fillId="0" borderId="17" xfId="0" applyNumberFormat="1" applyFont="1" applyBorder="1" applyAlignment="1">
      <alignment horizontal="center" vertical="center" wrapText="1"/>
    </xf>
    <xf numFmtId="0" fontId="5" fillId="0" borderId="7" xfId="0" applyFont="1" applyBorder="1" applyAlignment="1">
      <alignment horizontal="center" vertical="center" wrapText="1"/>
    </xf>
    <xf numFmtId="3" fontId="5" fillId="0" borderId="11" xfId="0" applyNumberFormat="1" applyFont="1" applyBorder="1" applyAlignment="1">
      <alignment horizontal="center" vertical="center" wrapText="1"/>
    </xf>
    <xf numFmtId="0" fontId="5" fillId="0" borderId="0" xfId="0" applyFont="1" applyAlignment="1">
      <alignment horizontal="center" wrapText="1"/>
    </xf>
    <xf numFmtId="0" fontId="28" fillId="0" borderId="11" xfId="0" applyFont="1" applyBorder="1" applyAlignment="1">
      <alignment horizontal="left" vertical="center" wrapText="1"/>
    </xf>
    <xf numFmtId="0" fontId="44" fillId="0" borderId="11" xfId="0" quotePrefix="1" applyFont="1" applyBorder="1" applyAlignment="1">
      <alignment horizontal="justify" vertical="center" wrapText="1"/>
    </xf>
    <xf numFmtId="0" fontId="28" fillId="0" borderId="15" xfId="0" quotePrefix="1" applyFont="1" applyBorder="1" applyAlignment="1">
      <alignment horizontal="justify" vertical="center" wrapText="1"/>
    </xf>
    <xf numFmtId="0" fontId="28" fillId="0" borderId="11" xfId="0" quotePrefix="1" applyFont="1" applyBorder="1" applyAlignment="1">
      <alignment horizontal="justify" vertical="center" wrapText="1"/>
    </xf>
    <xf numFmtId="0" fontId="28" fillId="0" borderId="17" xfId="0" applyFont="1" applyBorder="1" applyAlignment="1">
      <alignment horizontal="justify" vertical="center" wrapText="1"/>
    </xf>
    <xf numFmtId="0" fontId="28" fillId="0" borderId="0" xfId="0" applyFont="1" applyAlignment="1">
      <alignment wrapText="1"/>
    </xf>
    <xf numFmtId="0" fontId="5" fillId="0" borderId="16" xfId="0" applyFont="1" applyBorder="1" applyAlignment="1">
      <alignment horizontal="center" vertical="center" wrapText="1"/>
    </xf>
    <xf numFmtId="0" fontId="8" fillId="0" borderId="0" xfId="0" applyFont="1" applyAlignment="1">
      <alignment horizontal="center" vertical="center"/>
    </xf>
    <xf numFmtId="0" fontId="25" fillId="0" borderId="0" xfId="0" applyFont="1" applyAlignment="1">
      <alignment wrapText="1"/>
    </xf>
    <xf numFmtId="0" fontId="46" fillId="0" borderId="0" xfId="0" applyFont="1"/>
    <xf numFmtId="0" fontId="45" fillId="0" borderId="0" xfId="0" applyFont="1" applyAlignment="1">
      <alignment vertical="center" wrapText="1"/>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1" fillId="0" borderId="0" xfId="0" applyFont="1" applyAlignment="1">
      <alignment horizontal="center" vertical="center" wrapText="1"/>
    </xf>
    <xf numFmtId="0" fontId="3" fillId="0" borderId="0" xfId="0" applyFont="1" applyAlignment="1">
      <alignment horizont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7" fillId="0" borderId="0" xfId="0" applyFont="1" applyAlignment="1">
      <alignment horizontal="center"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0" fontId="1" fillId="0" borderId="12" xfId="0" applyFont="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44" fillId="0" borderId="12" xfId="0" applyFont="1" applyBorder="1" applyAlignment="1">
      <alignment horizontal="left" vertical="center"/>
    </xf>
    <xf numFmtId="0" fontId="44" fillId="0" borderId="13" xfId="0" applyFont="1" applyBorder="1" applyAlignment="1">
      <alignment horizontal="left" vertical="center"/>
    </xf>
    <xf numFmtId="0" fontId="44" fillId="0" borderId="14" xfId="0" applyFont="1" applyBorder="1" applyAlignment="1">
      <alignment horizontal="left" vertical="center"/>
    </xf>
    <xf numFmtId="0" fontId="34" fillId="0" borderId="18" xfId="0" applyFont="1" applyBorder="1" applyAlignment="1">
      <alignment horizontal="left" vertical="center" wrapText="1"/>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1" fillId="0" borderId="0" xfId="0" applyFont="1" applyAlignment="1">
      <alignment horizontal="center"/>
    </xf>
    <xf numFmtId="0" fontId="1" fillId="0" borderId="0" xfId="0" applyFont="1" applyAlignment="1">
      <alignment horizontal="center" wrapText="1"/>
    </xf>
    <xf numFmtId="0" fontId="4" fillId="0" borderId="0" xfId="0" applyFont="1" applyAlignment="1">
      <alignment horizontal="center" wrapText="1"/>
    </xf>
    <xf numFmtId="0" fontId="8" fillId="0" borderId="1" xfId="0" applyFont="1" applyBorder="1" applyAlignment="1">
      <alignment horizontal="left" vertical="center" wrapText="1"/>
    </xf>
    <xf numFmtId="0" fontId="8" fillId="0" borderId="1" xfId="0" applyFont="1" applyBorder="1" applyAlignment="1">
      <alignment horizontal="left" vertical="center"/>
    </xf>
    <xf numFmtId="0" fontId="1" fillId="0" borderId="1" xfId="0" applyFont="1" applyBorder="1" applyAlignment="1">
      <alignment horizontal="left" vertical="center" wrapText="1"/>
    </xf>
    <xf numFmtId="0" fontId="1" fillId="0" borderId="1" xfId="0" applyFont="1" applyBorder="1" applyAlignment="1">
      <alignment horizontal="left" vertical="center"/>
    </xf>
    <xf numFmtId="0" fontId="8" fillId="0" borderId="0" xfId="0" applyFont="1" applyAlignment="1">
      <alignment horizontal="center"/>
    </xf>
    <xf numFmtId="0" fontId="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1" fillId="0" borderId="14" xfId="0" applyFont="1" applyBorder="1" applyAlignment="1">
      <alignment horizontal="left" vertical="center"/>
    </xf>
    <xf numFmtId="0" fontId="1" fillId="0" borderId="11" xfId="0" applyFont="1" applyBorder="1" applyAlignment="1">
      <alignment horizontal="center" vertical="center" wrapText="1"/>
    </xf>
    <xf numFmtId="0" fontId="5" fillId="0" borderId="13" xfId="0" applyFont="1" applyBorder="1" applyAlignment="1">
      <alignment horizontal="left" vertical="center" wrapText="1"/>
    </xf>
    <xf numFmtId="0" fontId="16" fillId="0" borderId="1" xfId="0" applyFont="1" applyBorder="1" applyAlignment="1">
      <alignment horizontal="left" vertical="center" wrapText="1"/>
    </xf>
    <xf numFmtId="0" fontId="16" fillId="0" borderId="1" xfId="0" applyFont="1" applyBorder="1" applyAlignment="1">
      <alignment horizontal="left" vertical="center"/>
    </xf>
    <xf numFmtId="0" fontId="12"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cellXfs>
  <cellStyles count="1">
    <cellStyle name="Normal" xfId="0" builtinId="0"/>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D75"/>
  <sheetViews>
    <sheetView tabSelected="1" zoomScale="85" zoomScaleNormal="85" zoomScaleSheetLayoutView="70" workbookViewId="0">
      <pane xSplit="2" ySplit="6" topLeftCell="C7" activePane="bottomRight" state="frozen"/>
      <selection pane="topRight" activeCell="D1" sqref="D1"/>
      <selection pane="bottomLeft" activeCell="A11" sqref="A11"/>
      <selection pane="bottomRight" activeCell="A3" sqref="A3:L3"/>
    </sheetView>
  </sheetViews>
  <sheetFormatPr defaultColWidth="9" defaultRowHeight="23.25" x14ac:dyDescent="0.35"/>
  <cols>
    <col min="1" max="1" width="5.42578125" style="66" customWidth="1"/>
    <col min="2" max="2" width="34.140625" style="212" customWidth="1"/>
    <col min="3" max="3" width="7.140625" style="2" customWidth="1"/>
    <col min="4" max="4" width="13.5703125" style="67" customWidth="1"/>
    <col min="5" max="5" width="12.5703125" style="67" customWidth="1"/>
    <col min="6" max="6" width="9.85546875" style="67" customWidth="1"/>
    <col min="7" max="7" width="10.42578125" style="67" customWidth="1"/>
    <col min="8" max="8" width="11.5703125" style="3" customWidth="1"/>
    <col min="9" max="9" width="13.42578125" style="206" customWidth="1"/>
    <col min="10" max="10" width="14.140625" style="164" customWidth="1"/>
    <col min="11" max="11" width="60.85546875" style="70" customWidth="1"/>
    <col min="12" max="12" width="37.28515625" style="70" customWidth="1"/>
    <col min="13" max="16384" width="9" style="2"/>
  </cols>
  <sheetData>
    <row r="1" spans="1:56" ht="8.25" customHeight="1" x14ac:dyDescent="0.25">
      <c r="A1" s="221" t="s">
        <v>348</v>
      </c>
      <c r="B1" s="221"/>
      <c r="C1" s="221"/>
      <c r="D1" s="221"/>
      <c r="E1" s="221"/>
      <c r="F1" s="221"/>
      <c r="G1" s="221"/>
      <c r="H1" s="221"/>
      <c r="I1" s="221"/>
      <c r="J1" s="221"/>
      <c r="K1" s="221"/>
      <c r="L1" s="2"/>
    </row>
    <row r="2" spans="1:56" ht="18" customHeight="1" x14ac:dyDescent="0.25">
      <c r="A2" s="221"/>
      <c r="B2" s="221"/>
      <c r="C2" s="221"/>
      <c r="D2" s="221"/>
      <c r="E2" s="221"/>
      <c r="F2" s="221"/>
      <c r="G2" s="221"/>
      <c r="H2" s="221"/>
      <c r="I2" s="221"/>
      <c r="J2" s="221"/>
      <c r="K2" s="221"/>
      <c r="L2" s="2"/>
    </row>
    <row r="3" spans="1:56" s="120" customFormat="1" ht="27.75" customHeight="1" x14ac:dyDescent="0.25">
      <c r="A3" s="232" t="s">
        <v>368</v>
      </c>
      <c r="B3" s="232"/>
      <c r="C3" s="232"/>
      <c r="D3" s="232"/>
      <c r="E3" s="232"/>
      <c r="F3" s="232"/>
      <c r="G3" s="232"/>
      <c r="H3" s="232"/>
      <c r="I3" s="232"/>
      <c r="J3" s="232"/>
      <c r="K3" s="232"/>
      <c r="L3" s="232"/>
      <c r="M3" s="217"/>
      <c r="N3" s="217"/>
      <c r="O3" s="217"/>
      <c r="Q3" s="214"/>
      <c r="R3" s="214"/>
      <c r="S3" s="214"/>
      <c r="T3" s="214"/>
      <c r="U3" s="214"/>
      <c r="V3" s="214"/>
      <c r="W3" s="214"/>
      <c r="X3" s="214"/>
      <c r="Y3" s="214"/>
      <c r="Z3" s="214"/>
      <c r="AA3" s="214"/>
      <c r="AB3" s="214"/>
      <c r="AD3" s="215"/>
      <c r="AL3"/>
      <c r="AM3" s="216"/>
      <c r="AN3" s="216"/>
      <c r="AO3" s="216"/>
      <c r="AP3" s="216"/>
      <c r="AQ3" s="216"/>
      <c r="AR3" s="216"/>
      <c r="AS3" s="216"/>
      <c r="AT3" s="216"/>
      <c r="AU3" s="216"/>
      <c r="AV3" s="216"/>
      <c r="AW3" s="216"/>
      <c r="AX3" s="216"/>
      <c r="AY3" s="216"/>
      <c r="AZ3" s="216"/>
      <c r="BA3" s="216"/>
      <c r="BB3" s="216"/>
      <c r="BC3" s="216"/>
      <c r="BD3" s="216"/>
    </row>
    <row r="4" spans="1:56" ht="4.5" customHeight="1" x14ac:dyDescent="0.25">
      <c r="A4" s="222"/>
      <c r="B4" s="222"/>
      <c r="C4" s="222"/>
      <c r="D4" s="222"/>
      <c r="E4" s="222"/>
      <c r="F4" s="222"/>
      <c r="G4" s="222"/>
      <c r="H4" s="222"/>
      <c r="I4" s="222"/>
      <c r="J4" s="222"/>
      <c r="K4" s="2"/>
      <c r="L4" s="2"/>
    </row>
    <row r="5" spans="1:56" ht="15.75" x14ac:dyDescent="0.25">
      <c r="A5" s="223" t="s">
        <v>3</v>
      </c>
      <c r="B5" s="223" t="s">
        <v>4</v>
      </c>
      <c r="C5" s="224" t="s">
        <v>5</v>
      </c>
      <c r="D5" s="226" t="s">
        <v>6</v>
      </c>
      <c r="E5" s="227"/>
      <c r="F5" s="228"/>
      <c r="G5" s="224" t="s">
        <v>7</v>
      </c>
      <c r="H5" s="229" t="s">
        <v>8</v>
      </c>
      <c r="I5" s="230"/>
      <c r="J5" s="231"/>
      <c r="K5" s="223" t="s">
        <v>9</v>
      </c>
      <c r="L5" s="223" t="s">
        <v>10</v>
      </c>
    </row>
    <row r="6" spans="1:56" ht="31.5" x14ac:dyDescent="0.25">
      <c r="A6" s="223"/>
      <c r="B6" s="223"/>
      <c r="C6" s="225"/>
      <c r="D6" s="4" t="s">
        <v>11</v>
      </c>
      <c r="E6" s="4" t="s">
        <v>12</v>
      </c>
      <c r="F6" s="4" t="s">
        <v>13</v>
      </c>
      <c r="G6" s="225"/>
      <c r="H6" s="71" t="s">
        <v>8</v>
      </c>
      <c r="I6" s="121" t="s">
        <v>14</v>
      </c>
      <c r="J6" s="72" t="s">
        <v>15</v>
      </c>
      <c r="K6" s="223"/>
      <c r="L6" s="223"/>
    </row>
    <row r="7" spans="1:56" s="11" customFormat="1" ht="18.75" x14ac:dyDescent="0.3">
      <c r="A7" s="7" t="s">
        <v>16</v>
      </c>
      <c r="B7" s="233" t="s">
        <v>17</v>
      </c>
      <c r="C7" s="234"/>
      <c r="D7" s="234"/>
      <c r="E7" s="234"/>
      <c r="F7" s="234"/>
      <c r="G7" s="235"/>
      <c r="H7" s="8"/>
      <c r="I7" s="204"/>
      <c r="J7" s="163"/>
      <c r="K7" s="10"/>
      <c r="L7" s="10"/>
    </row>
    <row r="8" spans="1:56" ht="101.25" customHeight="1" x14ac:dyDescent="0.25">
      <c r="A8" s="12">
        <v>1</v>
      </c>
      <c r="B8" s="134" t="s">
        <v>18</v>
      </c>
      <c r="C8" s="13"/>
      <c r="D8" s="14" t="s">
        <v>355</v>
      </c>
      <c r="E8" s="14" t="s">
        <v>20</v>
      </c>
      <c r="F8" s="14" t="s">
        <v>21</v>
      </c>
      <c r="G8" s="14"/>
      <c r="H8" s="15">
        <v>15</v>
      </c>
      <c r="I8" s="25"/>
      <c r="J8" s="25"/>
      <c r="K8" s="19"/>
      <c r="L8" s="19"/>
    </row>
    <row r="9" spans="1:56" ht="105.75" customHeight="1" x14ac:dyDescent="0.25">
      <c r="A9" s="12">
        <v>2</v>
      </c>
      <c r="B9" s="134" t="s">
        <v>23</v>
      </c>
      <c r="C9" s="13"/>
      <c r="D9" s="14" t="s">
        <v>355</v>
      </c>
      <c r="E9" s="14" t="s">
        <v>24</v>
      </c>
      <c r="F9" s="14" t="s">
        <v>20</v>
      </c>
      <c r="G9" s="14"/>
      <c r="H9" s="15">
        <v>15</v>
      </c>
      <c r="I9" s="25"/>
      <c r="J9" s="25"/>
      <c r="K9" s="19"/>
      <c r="L9" s="19"/>
    </row>
    <row r="10" spans="1:56" ht="138" customHeight="1" x14ac:dyDescent="0.25">
      <c r="A10" s="12">
        <v>3</v>
      </c>
      <c r="B10" s="134" t="s">
        <v>25</v>
      </c>
      <c r="C10" s="13"/>
      <c r="D10" s="14" t="s">
        <v>355</v>
      </c>
      <c r="E10" s="14" t="s">
        <v>24</v>
      </c>
      <c r="F10" s="14" t="s">
        <v>20</v>
      </c>
      <c r="G10" s="14" t="s">
        <v>356</v>
      </c>
      <c r="H10" s="15">
        <v>15</v>
      </c>
      <c r="I10" s="25"/>
      <c r="J10" s="25"/>
      <c r="K10" s="19"/>
      <c r="L10" s="19"/>
    </row>
    <row r="11" spans="1:56" ht="98.25" customHeight="1" x14ac:dyDescent="0.25">
      <c r="A11" s="12">
        <v>4</v>
      </c>
      <c r="B11" s="134" t="s">
        <v>27</v>
      </c>
      <c r="C11" s="13"/>
      <c r="D11" s="14" t="s">
        <v>355</v>
      </c>
      <c r="E11" s="14" t="s">
        <v>24</v>
      </c>
      <c r="F11" s="14" t="s">
        <v>20</v>
      </c>
      <c r="G11" s="14" t="s">
        <v>356</v>
      </c>
      <c r="H11" s="15">
        <v>15</v>
      </c>
      <c r="I11" s="25"/>
      <c r="J11" s="25"/>
      <c r="K11" s="19"/>
      <c r="L11" s="19"/>
    </row>
    <row r="12" spans="1:56" ht="103.5" customHeight="1" x14ac:dyDescent="0.25">
      <c r="A12" s="12">
        <v>5</v>
      </c>
      <c r="B12" s="134" t="s">
        <v>28</v>
      </c>
      <c r="C12" s="13"/>
      <c r="D12" s="14" t="s">
        <v>24</v>
      </c>
      <c r="E12" s="14" t="s">
        <v>20</v>
      </c>
      <c r="F12" s="14" t="s">
        <v>355</v>
      </c>
      <c r="G12" s="14"/>
      <c r="H12" s="20">
        <v>60</v>
      </c>
      <c r="I12" s="73"/>
      <c r="J12" s="73"/>
      <c r="K12" s="19"/>
      <c r="L12" s="19"/>
    </row>
    <row r="13" spans="1:56" ht="99" customHeight="1" x14ac:dyDescent="0.25">
      <c r="A13" s="12">
        <v>6</v>
      </c>
      <c r="B13" s="134" t="s">
        <v>29</v>
      </c>
      <c r="C13" s="13"/>
      <c r="D13" s="14" t="s">
        <v>355</v>
      </c>
      <c r="E13" s="14" t="s">
        <v>24</v>
      </c>
      <c r="F13" s="14" t="s">
        <v>20</v>
      </c>
      <c r="G13" s="14"/>
      <c r="H13" s="15">
        <v>30</v>
      </c>
      <c r="I13" s="25"/>
      <c r="J13" s="25"/>
      <c r="K13" s="19"/>
      <c r="L13" s="19"/>
    </row>
    <row r="14" spans="1:56" ht="80.25" customHeight="1" x14ac:dyDescent="0.25">
      <c r="A14" s="12">
        <v>7</v>
      </c>
      <c r="B14" s="134" t="s">
        <v>30</v>
      </c>
      <c r="C14" s="13"/>
      <c r="D14" s="14" t="s">
        <v>357</v>
      </c>
      <c r="E14" s="14" t="s">
        <v>24</v>
      </c>
      <c r="F14" s="14" t="s">
        <v>20</v>
      </c>
      <c r="G14" s="14" t="s">
        <v>356</v>
      </c>
      <c r="H14" s="15">
        <v>30</v>
      </c>
      <c r="I14" s="25"/>
      <c r="J14" s="25"/>
      <c r="K14" s="19"/>
      <c r="L14" s="19"/>
    </row>
    <row r="15" spans="1:56" ht="66.75" customHeight="1" x14ac:dyDescent="0.25">
      <c r="A15" s="12">
        <v>8</v>
      </c>
      <c r="B15" s="134" t="s">
        <v>31</v>
      </c>
      <c r="C15" s="13"/>
      <c r="D15" s="14" t="s">
        <v>356</v>
      </c>
      <c r="E15" s="14" t="s">
        <v>24</v>
      </c>
      <c r="F15" s="14" t="s">
        <v>20</v>
      </c>
      <c r="G15" s="14"/>
      <c r="H15" s="15">
        <v>1</v>
      </c>
      <c r="I15" s="25"/>
      <c r="J15" s="25"/>
      <c r="K15" s="19"/>
      <c r="L15" s="19"/>
    </row>
    <row r="16" spans="1:56" ht="30" customHeight="1" x14ac:dyDescent="0.25">
      <c r="A16" s="23" t="s">
        <v>32</v>
      </c>
      <c r="B16" s="218" t="s">
        <v>33</v>
      </c>
      <c r="C16" s="219"/>
      <c r="D16" s="219"/>
      <c r="E16" s="219"/>
      <c r="F16" s="219"/>
      <c r="G16" s="219"/>
      <c r="H16" s="219"/>
      <c r="I16" s="219"/>
      <c r="J16" s="219"/>
      <c r="K16" s="220"/>
      <c r="L16" s="2"/>
    </row>
    <row r="17" spans="1:12" ht="186" x14ac:dyDescent="0.25">
      <c r="A17" s="12">
        <v>1</v>
      </c>
      <c r="B17" s="207" t="s">
        <v>34</v>
      </c>
      <c r="C17" s="19"/>
      <c r="D17" s="14" t="s">
        <v>356</v>
      </c>
      <c r="E17" s="81" t="s">
        <v>35</v>
      </c>
      <c r="F17" s="81" t="s">
        <v>36</v>
      </c>
      <c r="G17" s="81" t="s">
        <v>37</v>
      </c>
      <c r="H17" s="15">
        <v>1</v>
      </c>
      <c r="I17" s="25"/>
      <c r="J17" s="25"/>
      <c r="K17" s="26"/>
      <c r="L17" s="26"/>
    </row>
    <row r="18" spans="1:12" ht="131.25" x14ac:dyDescent="0.25">
      <c r="A18" s="12">
        <f>A17+1</f>
        <v>2</v>
      </c>
      <c r="B18" s="134" t="s">
        <v>38</v>
      </c>
      <c r="C18" s="13"/>
      <c r="D18" s="14" t="s">
        <v>356</v>
      </c>
      <c r="E18" s="81" t="s">
        <v>35</v>
      </c>
      <c r="F18" s="14" t="s">
        <v>36</v>
      </c>
      <c r="G18" s="81"/>
      <c r="H18" s="15">
        <v>10</v>
      </c>
      <c r="I18" s="25"/>
      <c r="J18" s="25"/>
      <c r="K18" s="28" t="s">
        <v>349</v>
      </c>
      <c r="L18" s="19"/>
    </row>
    <row r="19" spans="1:12" ht="281.25" x14ac:dyDescent="0.25">
      <c r="A19" s="12">
        <f t="shared" ref="A19:A22" si="0">A18+1</f>
        <v>3</v>
      </c>
      <c r="B19" s="134" t="s">
        <v>40</v>
      </c>
      <c r="C19" s="13"/>
      <c r="D19" s="14" t="s">
        <v>35</v>
      </c>
      <c r="E19" s="81" t="s">
        <v>358</v>
      </c>
      <c r="F19" s="14"/>
      <c r="G19" s="81"/>
      <c r="H19" s="15">
        <v>7</v>
      </c>
      <c r="I19" s="25"/>
      <c r="J19" s="25"/>
      <c r="K19" s="28" t="s">
        <v>42</v>
      </c>
      <c r="L19" s="28" t="s">
        <v>43</v>
      </c>
    </row>
    <row r="20" spans="1:12" ht="131.25" x14ac:dyDescent="0.25">
      <c r="A20" s="12">
        <f t="shared" si="0"/>
        <v>4</v>
      </c>
      <c r="B20" s="134" t="s">
        <v>44</v>
      </c>
      <c r="C20" s="13"/>
      <c r="D20" s="14" t="s">
        <v>35</v>
      </c>
      <c r="E20" s="81" t="s">
        <v>45</v>
      </c>
      <c r="F20" s="14"/>
      <c r="G20" s="81" t="s">
        <v>37</v>
      </c>
      <c r="H20" s="15">
        <v>5</v>
      </c>
      <c r="I20" s="25"/>
      <c r="J20" s="25"/>
      <c r="K20" s="28" t="s">
        <v>46</v>
      </c>
      <c r="L20" s="19"/>
    </row>
    <row r="21" spans="1:12" ht="60" x14ac:dyDescent="0.25">
      <c r="A21" s="12">
        <f t="shared" si="0"/>
        <v>5</v>
      </c>
      <c r="B21" s="134" t="s">
        <v>286</v>
      </c>
      <c r="C21" s="13"/>
      <c r="D21" s="14" t="s">
        <v>48</v>
      </c>
      <c r="E21" s="14" t="s">
        <v>356</v>
      </c>
      <c r="F21" s="14" t="s">
        <v>36</v>
      </c>
      <c r="G21" s="81" t="s">
        <v>50</v>
      </c>
      <c r="H21" s="15">
        <v>30</v>
      </c>
      <c r="I21" s="25"/>
      <c r="J21" s="25"/>
      <c r="K21" s="28"/>
      <c r="L21" s="19"/>
    </row>
    <row r="22" spans="1:12" ht="409.5" x14ac:dyDescent="0.25">
      <c r="A22" s="12">
        <f t="shared" si="0"/>
        <v>6</v>
      </c>
      <c r="B22" s="134" t="s">
        <v>51</v>
      </c>
      <c r="C22" s="13"/>
      <c r="D22" s="81" t="s">
        <v>37</v>
      </c>
      <c r="E22" s="81" t="s">
        <v>52</v>
      </c>
      <c r="F22" s="14"/>
      <c r="G22" s="81"/>
      <c r="H22" s="15">
        <v>7</v>
      </c>
      <c r="I22" s="25"/>
      <c r="J22" s="25"/>
      <c r="K22" s="28" t="s">
        <v>53</v>
      </c>
      <c r="L22" s="19"/>
    </row>
    <row r="23" spans="1:12" ht="18.75" x14ac:dyDescent="0.25">
      <c r="A23" s="29" t="s">
        <v>54</v>
      </c>
      <c r="B23" s="218" t="s">
        <v>55</v>
      </c>
      <c r="C23" s="219"/>
      <c r="D23" s="219"/>
      <c r="E23" s="219"/>
      <c r="F23" s="219"/>
      <c r="G23" s="220"/>
      <c r="H23" s="15"/>
      <c r="I23" s="205"/>
      <c r="J23" s="25"/>
      <c r="K23" s="19"/>
      <c r="L23" s="19"/>
    </row>
    <row r="24" spans="1:12" ht="18.75" x14ac:dyDescent="0.25">
      <c r="A24" s="23" t="s">
        <v>56</v>
      </c>
      <c r="B24" s="218" t="s">
        <v>57</v>
      </c>
      <c r="C24" s="219"/>
      <c r="D24" s="219"/>
      <c r="E24" s="219"/>
      <c r="F24" s="219"/>
      <c r="G24" s="220"/>
      <c r="H24" s="30"/>
      <c r="I24" s="205"/>
      <c r="J24" s="25"/>
      <c r="K24" s="19"/>
      <c r="L24" s="19"/>
    </row>
    <row r="25" spans="1:12" ht="18.75" x14ac:dyDescent="0.25">
      <c r="A25" s="23">
        <v>1</v>
      </c>
      <c r="B25" s="218" t="s">
        <v>58</v>
      </c>
      <c r="C25" s="219"/>
      <c r="D25" s="219"/>
      <c r="E25" s="219"/>
      <c r="F25" s="219"/>
      <c r="G25" s="220"/>
      <c r="H25" s="30"/>
      <c r="I25" s="205"/>
      <c r="J25" s="25"/>
      <c r="K25" s="19"/>
      <c r="L25" s="19"/>
    </row>
    <row r="26" spans="1:12" ht="300" x14ac:dyDescent="0.25">
      <c r="A26" s="12" t="s">
        <v>59</v>
      </c>
      <c r="B26" s="134" t="s">
        <v>60</v>
      </c>
      <c r="C26" s="13"/>
      <c r="D26" s="14" t="s">
        <v>359</v>
      </c>
      <c r="E26" s="81" t="s">
        <v>189</v>
      </c>
      <c r="F26" s="14" t="s">
        <v>63</v>
      </c>
      <c r="G26" s="81" t="s">
        <v>364</v>
      </c>
      <c r="H26" s="20">
        <v>10</v>
      </c>
      <c r="I26" s="25"/>
      <c r="J26" s="25"/>
      <c r="K26" s="28" t="s">
        <v>64</v>
      </c>
      <c r="L26" s="31" t="s">
        <v>65</v>
      </c>
    </row>
    <row r="27" spans="1:12" ht="225" x14ac:dyDescent="0.25">
      <c r="A27" s="12" t="s">
        <v>66</v>
      </c>
      <c r="B27" s="134" t="s">
        <v>67</v>
      </c>
      <c r="C27" s="13"/>
      <c r="D27" s="14" t="s">
        <v>360</v>
      </c>
      <c r="E27" s="14"/>
      <c r="F27" s="14" t="s">
        <v>68</v>
      </c>
      <c r="G27" s="14"/>
      <c r="H27" s="20">
        <v>10</v>
      </c>
      <c r="I27" s="25"/>
      <c r="J27" s="25"/>
      <c r="K27" s="28" t="s">
        <v>350</v>
      </c>
      <c r="L27" s="28" t="s">
        <v>70</v>
      </c>
    </row>
    <row r="28" spans="1:12" ht="75" x14ac:dyDescent="0.25">
      <c r="A28" s="12" t="s">
        <v>71</v>
      </c>
      <c r="B28" s="134" t="s">
        <v>72</v>
      </c>
      <c r="C28" s="13"/>
      <c r="D28" s="14" t="s">
        <v>360</v>
      </c>
      <c r="E28" s="14"/>
      <c r="F28" s="14"/>
      <c r="G28" s="14"/>
      <c r="H28" s="20">
        <v>10</v>
      </c>
      <c r="I28" s="25"/>
      <c r="J28" s="25"/>
      <c r="K28" s="28"/>
      <c r="L28" s="28"/>
    </row>
    <row r="29" spans="1:12" ht="131.25" x14ac:dyDescent="0.25">
      <c r="A29" s="12" t="s">
        <v>73</v>
      </c>
      <c r="B29" s="134" t="s">
        <v>74</v>
      </c>
      <c r="C29" s="13"/>
      <c r="D29" s="14" t="s">
        <v>189</v>
      </c>
      <c r="E29" s="14" t="s">
        <v>75</v>
      </c>
      <c r="F29" s="14" t="s">
        <v>351</v>
      </c>
      <c r="G29" s="81" t="s">
        <v>364</v>
      </c>
      <c r="H29" s="20">
        <v>10</v>
      </c>
      <c r="I29" s="25"/>
      <c r="J29" s="25"/>
      <c r="K29" s="28" t="s">
        <v>352</v>
      </c>
      <c r="L29" s="28" t="s">
        <v>78</v>
      </c>
    </row>
    <row r="30" spans="1:12" ht="18.75" x14ac:dyDescent="0.25">
      <c r="A30" s="23">
        <v>2</v>
      </c>
      <c r="B30" s="218" t="s">
        <v>79</v>
      </c>
      <c r="C30" s="219"/>
      <c r="D30" s="219"/>
      <c r="E30" s="219"/>
      <c r="F30" s="219"/>
      <c r="G30" s="220"/>
      <c r="H30" s="30"/>
      <c r="I30" s="205"/>
      <c r="J30" s="25"/>
      <c r="K30" s="19"/>
      <c r="L30" s="19"/>
    </row>
    <row r="31" spans="1:12" ht="187.5" x14ac:dyDescent="0.25">
      <c r="A31" s="12" t="s">
        <v>80</v>
      </c>
      <c r="B31" s="134" t="s">
        <v>81</v>
      </c>
      <c r="C31" s="13"/>
      <c r="D31" s="14" t="s">
        <v>360</v>
      </c>
      <c r="E31" s="14"/>
      <c r="F31" s="14" t="s">
        <v>82</v>
      </c>
      <c r="G31" s="81"/>
      <c r="H31" s="20">
        <v>20</v>
      </c>
      <c r="I31" s="25"/>
      <c r="J31" s="25"/>
      <c r="K31" s="19" t="s">
        <v>83</v>
      </c>
      <c r="L31" s="19" t="s">
        <v>84</v>
      </c>
    </row>
    <row r="32" spans="1:12" ht="131.25" x14ac:dyDescent="0.25">
      <c r="A32" s="12" t="s">
        <v>85</v>
      </c>
      <c r="B32" s="134" t="s">
        <v>86</v>
      </c>
      <c r="C32" s="13"/>
      <c r="D32" s="14" t="s">
        <v>365</v>
      </c>
      <c r="E32" s="14" t="s">
        <v>87</v>
      </c>
      <c r="F32" s="14" t="s">
        <v>88</v>
      </c>
      <c r="G32" s="81" t="s">
        <v>364</v>
      </c>
      <c r="H32" s="20">
        <v>10</v>
      </c>
      <c r="I32" s="25"/>
      <c r="J32" s="25"/>
      <c r="K32" s="19" t="s">
        <v>89</v>
      </c>
      <c r="L32" s="19"/>
    </row>
    <row r="33" spans="1:12" ht="131.25" x14ac:dyDescent="0.25">
      <c r="A33" s="12" t="s">
        <v>90</v>
      </c>
      <c r="B33" s="134" t="s">
        <v>91</v>
      </c>
      <c r="C33" s="13"/>
      <c r="D33" s="81" t="s">
        <v>364</v>
      </c>
      <c r="E33" s="14"/>
      <c r="F33" s="14"/>
      <c r="G33" s="81"/>
      <c r="H33" s="15">
        <v>10</v>
      </c>
      <c r="I33" s="25"/>
      <c r="J33" s="25"/>
      <c r="K33" s="19" t="s">
        <v>89</v>
      </c>
      <c r="L33" s="19"/>
    </row>
    <row r="34" spans="1:12" ht="150" x14ac:dyDescent="0.25">
      <c r="A34" s="12" t="s">
        <v>92</v>
      </c>
      <c r="B34" s="134" t="s">
        <v>93</v>
      </c>
      <c r="C34" s="13"/>
      <c r="D34" s="14" t="s">
        <v>360</v>
      </c>
      <c r="E34" s="14" t="s">
        <v>94</v>
      </c>
      <c r="F34" s="14"/>
      <c r="G34" s="14"/>
      <c r="H34" s="15">
        <v>10</v>
      </c>
      <c r="I34" s="25"/>
      <c r="J34" s="25"/>
      <c r="K34" s="19" t="s">
        <v>95</v>
      </c>
      <c r="L34" s="19"/>
    </row>
    <row r="35" spans="1:12" ht="168.75" x14ac:dyDescent="0.25">
      <c r="A35" s="12" t="s">
        <v>96</v>
      </c>
      <c r="B35" s="134" t="s">
        <v>97</v>
      </c>
      <c r="C35" s="13"/>
      <c r="D35" s="14" t="s">
        <v>360</v>
      </c>
      <c r="E35" s="14" t="s">
        <v>94</v>
      </c>
      <c r="F35" s="14"/>
      <c r="G35" s="14"/>
      <c r="H35" s="15">
        <v>3</v>
      </c>
      <c r="I35" s="25"/>
      <c r="J35" s="25"/>
      <c r="K35" s="19" t="s">
        <v>98</v>
      </c>
      <c r="L35" s="19"/>
    </row>
    <row r="36" spans="1:12" ht="349.5" customHeight="1" x14ac:dyDescent="0.25">
      <c r="A36" s="12" t="s">
        <v>99</v>
      </c>
      <c r="B36" s="134" t="s">
        <v>100</v>
      </c>
      <c r="C36" s="13"/>
      <c r="D36" s="14" t="s">
        <v>94</v>
      </c>
      <c r="E36" s="14"/>
      <c r="F36" s="14"/>
      <c r="G36" s="14"/>
      <c r="H36" s="15">
        <v>5</v>
      </c>
      <c r="I36" s="25"/>
      <c r="J36" s="25"/>
      <c r="K36" s="28" t="s">
        <v>101</v>
      </c>
      <c r="L36" s="33" t="s">
        <v>102</v>
      </c>
    </row>
    <row r="37" spans="1:12" ht="333" customHeight="1" x14ac:dyDescent="0.25">
      <c r="A37" s="12" t="s">
        <v>103</v>
      </c>
      <c r="B37" s="134" t="s">
        <v>104</v>
      </c>
      <c r="C37" s="13"/>
      <c r="D37" s="14" t="s">
        <v>94</v>
      </c>
      <c r="E37" s="14"/>
      <c r="F37" s="14"/>
      <c r="G37" s="14"/>
      <c r="H37" s="15">
        <v>30</v>
      </c>
      <c r="I37" s="25"/>
      <c r="J37" s="25"/>
      <c r="K37" s="31" t="s">
        <v>206</v>
      </c>
      <c r="L37" s="28" t="s">
        <v>106</v>
      </c>
    </row>
    <row r="38" spans="1:12" ht="204" customHeight="1" x14ac:dyDescent="0.25">
      <c r="A38" s="12" t="s">
        <v>107</v>
      </c>
      <c r="B38" s="134" t="s">
        <v>108</v>
      </c>
      <c r="C38" s="13"/>
      <c r="D38" s="14" t="s">
        <v>109</v>
      </c>
      <c r="E38" s="14" t="s">
        <v>94</v>
      </c>
      <c r="F38" s="14"/>
      <c r="G38" s="14"/>
      <c r="H38" s="15"/>
      <c r="I38" s="205"/>
      <c r="J38" s="25"/>
      <c r="K38" s="19" t="s">
        <v>110</v>
      </c>
      <c r="L38" s="19"/>
    </row>
    <row r="39" spans="1:12" ht="364.5" customHeight="1" x14ac:dyDescent="0.25">
      <c r="A39" s="12" t="s">
        <v>107</v>
      </c>
      <c r="B39" s="134" t="s">
        <v>111</v>
      </c>
      <c r="C39" s="13"/>
      <c r="D39" s="14" t="s">
        <v>94</v>
      </c>
      <c r="E39" s="14"/>
      <c r="F39" s="14"/>
      <c r="G39" s="14"/>
      <c r="H39" s="15"/>
      <c r="I39" s="205"/>
      <c r="J39" s="25"/>
      <c r="K39" s="34" t="s">
        <v>112</v>
      </c>
      <c r="L39" s="31" t="s">
        <v>113</v>
      </c>
    </row>
    <row r="40" spans="1:12" ht="225" x14ac:dyDescent="0.25">
      <c r="A40" s="12" t="s">
        <v>107</v>
      </c>
      <c r="B40" s="134" t="s">
        <v>114</v>
      </c>
      <c r="C40" s="13"/>
      <c r="D40" s="14" t="s">
        <v>109</v>
      </c>
      <c r="E40" s="14" t="s">
        <v>94</v>
      </c>
      <c r="F40" s="14" t="s">
        <v>115</v>
      </c>
      <c r="G40" s="14"/>
      <c r="H40" s="15"/>
      <c r="I40" s="205"/>
      <c r="J40" s="25"/>
      <c r="K40" s="19" t="s">
        <v>116</v>
      </c>
      <c r="L40" s="28"/>
    </row>
    <row r="41" spans="1:12" ht="393.75" x14ac:dyDescent="0.25">
      <c r="A41" s="12" t="s">
        <v>117</v>
      </c>
      <c r="B41" s="207" t="s">
        <v>118</v>
      </c>
      <c r="C41" s="13"/>
      <c r="D41" s="14" t="s">
        <v>94</v>
      </c>
      <c r="E41" s="14" t="s">
        <v>109</v>
      </c>
      <c r="F41" s="14" t="s">
        <v>353</v>
      </c>
      <c r="G41" s="14"/>
      <c r="H41" s="15">
        <v>1</v>
      </c>
      <c r="I41" s="25"/>
      <c r="J41" s="25"/>
      <c r="K41" s="19" t="s">
        <v>120</v>
      </c>
      <c r="L41" s="19"/>
    </row>
    <row r="42" spans="1:12" ht="18.75" x14ac:dyDescent="0.25">
      <c r="A42" s="23">
        <v>3</v>
      </c>
      <c r="B42" s="218" t="s">
        <v>121</v>
      </c>
      <c r="C42" s="219"/>
      <c r="D42" s="219"/>
      <c r="E42" s="219"/>
      <c r="F42" s="220"/>
      <c r="G42" s="14"/>
      <c r="H42" s="30"/>
      <c r="I42" s="25"/>
      <c r="J42" s="25"/>
      <c r="K42" s="19"/>
      <c r="L42" s="19"/>
    </row>
    <row r="43" spans="1:12" ht="204.75" x14ac:dyDescent="0.25">
      <c r="A43" s="12" t="s">
        <v>122</v>
      </c>
      <c r="B43" s="134" t="s">
        <v>123</v>
      </c>
      <c r="C43" s="13"/>
      <c r="D43" s="81" t="s">
        <v>364</v>
      </c>
      <c r="E43" s="14"/>
      <c r="F43" s="14"/>
      <c r="G43" s="14"/>
      <c r="H43" s="37">
        <v>5</v>
      </c>
      <c r="I43" s="25"/>
      <c r="J43" s="25"/>
      <c r="K43" s="38" t="s">
        <v>124</v>
      </c>
      <c r="L43" s="19"/>
    </row>
    <row r="44" spans="1:12" ht="168.75" x14ac:dyDescent="0.25">
      <c r="A44" s="12" t="s">
        <v>125</v>
      </c>
      <c r="B44" s="134" t="s">
        <v>126</v>
      </c>
      <c r="C44" s="13"/>
      <c r="D44" s="81" t="s">
        <v>127</v>
      </c>
      <c r="E44" s="14" t="s">
        <v>128</v>
      </c>
      <c r="F44" s="14"/>
      <c r="G44" s="14"/>
      <c r="H44" s="37">
        <v>5</v>
      </c>
      <c r="I44" s="25"/>
      <c r="J44" s="25"/>
      <c r="K44" s="39" t="s">
        <v>129</v>
      </c>
      <c r="L44" s="19"/>
    </row>
    <row r="45" spans="1:12" ht="93.75" x14ac:dyDescent="0.25">
      <c r="A45" s="12" t="s">
        <v>130</v>
      </c>
      <c r="B45" s="134" t="s">
        <v>131</v>
      </c>
      <c r="C45" s="13"/>
      <c r="D45" s="14" t="s">
        <v>128</v>
      </c>
      <c r="E45" s="14"/>
      <c r="F45" s="14"/>
      <c r="G45" s="14"/>
      <c r="H45" s="37">
        <v>90</v>
      </c>
      <c r="I45" s="25"/>
      <c r="J45" s="25"/>
      <c r="K45" s="39" t="s">
        <v>132</v>
      </c>
      <c r="L45" s="19" t="s">
        <v>133</v>
      </c>
    </row>
    <row r="46" spans="1:12" ht="116.25" x14ac:dyDescent="0.25">
      <c r="A46" s="12" t="s">
        <v>134</v>
      </c>
      <c r="B46" s="134" t="s">
        <v>135</v>
      </c>
      <c r="C46" s="13"/>
      <c r="D46" s="14" t="s">
        <v>127</v>
      </c>
      <c r="E46" s="14" t="s">
        <v>365</v>
      </c>
      <c r="F46" s="14"/>
      <c r="G46" s="14"/>
      <c r="H46" s="37">
        <v>5</v>
      </c>
      <c r="I46" s="25"/>
      <c r="J46" s="25"/>
      <c r="K46" s="39" t="s">
        <v>136</v>
      </c>
      <c r="L46" s="19"/>
    </row>
    <row r="47" spans="1:12" ht="330.75" x14ac:dyDescent="0.25">
      <c r="A47" s="12" t="s">
        <v>137</v>
      </c>
      <c r="B47" s="134" t="s">
        <v>138</v>
      </c>
      <c r="C47" s="13"/>
      <c r="D47" s="14" t="s">
        <v>365</v>
      </c>
      <c r="E47" s="14"/>
      <c r="F47" s="14"/>
      <c r="G47" s="81" t="s">
        <v>364</v>
      </c>
      <c r="H47" s="37">
        <v>30</v>
      </c>
      <c r="I47" s="25"/>
      <c r="J47" s="25"/>
      <c r="K47" s="31" t="s">
        <v>207</v>
      </c>
      <c r="L47" s="19" t="s">
        <v>140</v>
      </c>
    </row>
    <row r="48" spans="1:12" ht="162.75" x14ac:dyDescent="0.25">
      <c r="A48" s="12" t="s">
        <v>141</v>
      </c>
      <c r="B48" s="134" t="s">
        <v>142</v>
      </c>
      <c r="C48" s="13"/>
      <c r="D48" s="14" t="s">
        <v>366</v>
      </c>
      <c r="E48" s="14" t="s">
        <v>354</v>
      </c>
      <c r="F48" s="14"/>
      <c r="G48" s="14"/>
      <c r="H48" s="37">
        <v>10</v>
      </c>
      <c r="I48" s="25"/>
      <c r="J48" s="25"/>
      <c r="K48" s="28" t="s">
        <v>143</v>
      </c>
      <c r="L48" s="19" t="s">
        <v>144</v>
      </c>
    </row>
    <row r="49" spans="1:12" ht="225" x14ac:dyDescent="0.25">
      <c r="A49" s="23" t="s">
        <v>145</v>
      </c>
      <c r="B49" s="208" t="s">
        <v>146</v>
      </c>
      <c r="C49" s="40"/>
      <c r="D49" s="14" t="s">
        <v>24</v>
      </c>
      <c r="E49" s="14" t="s">
        <v>20</v>
      </c>
      <c r="F49" s="14" t="s">
        <v>147</v>
      </c>
      <c r="G49" s="14"/>
      <c r="H49" s="41">
        <f>4*30</f>
        <v>120</v>
      </c>
      <c r="I49" s="25"/>
      <c r="J49" s="25"/>
      <c r="K49" s="28"/>
      <c r="L49" s="28" t="s">
        <v>148</v>
      </c>
    </row>
    <row r="50" spans="1:12" ht="20.25" x14ac:dyDescent="0.25">
      <c r="A50" s="23" t="s">
        <v>149</v>
      </c>
      <c r="B50" s="236" t="s">
        <v>150</v>
      </c>
      <c r="C50" s="237"/>
      <c r="D50" s="237"/>
      <c r="E50" s="237"/>
      <c r="F50" s="237"/>
      <c r="G50" s="238"/>
      <c r="H50" s="15"/>
      <c r="I50" s="25"/>
      <c r="J50" s="25"/>
      <c r="K50" s="19"/>
      <c r="L50" s="19"/>
    </row>
    <row r="51" spans="1:12" ht="20.25" x14ac:dyDescent="0.25">
      <c r="A51" s="23">
        <v>1</v>
      </c>
      <c r="B51" s="236" t="s">
        <v>151</v>
      </c>
      <c r="C51" s="237"/>
      <c r="D51" s="237"/>
      <c r="E51" s="237"/>
      <c r="F51" s="237"/>
      <c r="G51" s="238"/>
      <c r="H51" s="15"/>
      <c r="I51" s="25"/>
      <c r="J51" s="25"/>
      <c r="K51" s="19"/>
      <c r="L51" s="19"/>
    </row>
    <row r="52" spans="1:12" ht="69.75" x14ac:dyDescent="0.25">
      <c r="A52" s="43" t="s">
        <v>59</v>
      </c>
      <c r="B52" s="209" t="s">
        <v>152</v>
      </c>
      <c r="C52" s="44"/>
      <c r="D52" s="45" t="s">
        <v>24</v>
      </c>
      <c r="E52" s="45" t="s">
        <v>20</v>
      </c>
      <c r="F52" s="45" t="s">
        <v>356</v>
      </c>
      <c r="G52" s="45"/>
      <c r="H52" s="46">
        <f>3*30</f>
        <v>90</v>
      </c>
      <c r="I52" s="47"/>
      <c r="J52" s="25"/>
      <c r="K52" s="19"/>
      <c r="L52" s="19"/>
    </row>
    <row r="53" spans="1:12" ht="93" x14ac:dyDescent="0.25">
      <c r="A53" s="12" t="s">
        <v>66</v>
      </c>
      <c r="B53" s="210" t="s">
        <v>153</v>
      </c>
      <c r="C53" s="48"/>
      <c r="D53" s="14" t="s">
        <v>24</v>
      </c>
      <c r="E53" s="14" t="s">
        <v>20</v>
      </c>
      <c r="F53" s="14" t="s">
        <v>361</v>
      </c>
      <c r="G53" s="14"/>
      <c r="H53" s="37">
        <v>20</v>
      </c>
      <c r="I53" s="25"/>
      <c r="J53" s="25"/>
      <c r="K53" s="19"/>
      <c r="L53" s="19"/>
    </row>
    <row r="54" spans="1:12" ht="51" customHeight="1" x14ac:dyDescent="0.25">
      <c r="A54" s="12" t="s">
        <v>71</v>
      </c>
      <c r="B54" s="210" t="s">
        <v>155</v>
      </c>
      <c r="C54" s="48"/>
      <c r="D54" s="14" t="s">
        <v>24</v>
      </c>
      <c r="E54" s="14" t="s">
        <v>21</v>
      </c>
      <c r="F54" s="14" t="s">
        <v>20</v>
      </c>
      <c r="G54" s="14"/>
      <c r="H54" s="37">
        <v>15</v>
      </c>
      <c r="I54" s="25"/>
      <c r="J54" s="25"/>
      <c r="K54" s="19"/>
      <c r="L54" s="19"/>
    </row>
    <row r="55" spans="1:12" ht="51" customHeight="1" x14ac:dyDescent="0.25">
      <c r="A55" s="12" t="s">
        <v>73</v>
      </c>
      <c r="B55" s="210" t="s">
        <v>156</v>
      </c>
      <c r="C55" s="48"/>
      <c r="D55" s="14" t="s">
        <v>24</v>
      </c>
      <c r="E55" s="14" t="s">
        <v>20</v>
      </c>
      <c r="F55" s="14" t="s">
        <v>20</v>
      </c>
      <c r="G55" s="14" t="s">
        <v>24</v>
      </c>
      <c r="H55" s="37">
        <v>7</v>
      </c>
      <c r="I55" s="25"/>
      <c r="J55" s="25"/>
      <c r="K55" s="19"/>
      <c r="L55" s="19"/>
    </row>
    <row r="56" spans="1:12" ht="66.75" customHeight="1" x14ac:dyDescent="0.25">
      <c r="A56" s="12" t="s">
        <v>157</v>
      </c>
      <c r="B56" s="210" t="s">
        <v>158</v>
      </c>
      <c r="C56" s="48"/>
      <c r="D56" s="14" t="s">
        <v>24</v>
      </c>
      <c r="E56" s="14" t="s">
        <v>20</v>
      </c>
      <c r="F56" s="14" t="s">
        <v>21</v>
      </c>
      <c r="G56" s="14" t="s">
        <v>24</v>
      </c>
      <c r="H56" s="37">
        <v>30</v>
      </c>
      <c r="I56" s="25"/>
      <c r="J56" s="25"/>
      <c r="K56" s="19"/>
      <c r="L56" s="19"/>
    </row>
    <row r="57" spans="1:12" ht="66.75" customHeight="1" x14ac:dyDescent="0.25">
      <c r="A57" s="12" t="s">
        <v>159</v>
      </c>
      <c r="B57" s="210" t="s">
        <v>160</v>
      </c>
      <c r="C57" s="48"/>
      <c r="D57" s="14" t="s">
        <v>24</v>
      </c>
      <c r="E57" s="14" t="s">
        <v>20</v>
      </c>
      <c r="F57" s="14" t="s">
        <v>21</v>
      </c>
      <c r="G57" s="14" t="s">
        <v>24</v>
      </c>
      <c r="H57" s="37">
        <v>20</v>
      </c>
      <c r="I57" s="25"/>
      <c r="J57" s="25"/>
      <c r="K57" s="19"/>
      <c r="L57" s="19"/>
    </row>
    <row r="58" spans="1:12" ht="18.75" x14ac:dyDescent="0.25">
      <c r="A58" s="23" t="s">
        <v>161</v>
      </c>
      <c r="B58" s="218" t="s">
        <v>162</v>
      </c>
      <c r="C58" s="219"/>
      <c r="D58" s="219"/>
      <c r="E58" s="219"/>
      <c r="F58" s="219"/>
      <c r="G58" s="220"/>
      <c r="H58" s="30">
        <v>30</v>
      </c>
      <c r="I58" s="25"/>
      <c r="J58" s="25"/>
      <c r="K58" s="19"/>
      <c r="L58" s="19"/>
    </row>
    <row r="59" spans="1:12" ht="30" x14ac:dyDescent="0.25">
      <c r="A59" s="12">
        <v>1</v>
      </c>
      <c r="B59" s="134" t="s">
        <v>163</v>
      </c>
      <c r="C59" s="13"/>
      <c r="D59" s="14" t="s">
        <v>24</v>
      </c>
      <c r="E59" s="14" t="s">
        <v>20</v>
      </c>
      <c r="F59" s="14" t="s">
        <v>164</v>
      </c>
      <c r="G59" s="14"/>
      <c r="H59" s="15"/>
      <c r="I59" s="25"/>
      <c r="J59" s="25"/>
      <c r="K59" s="19"/>
      <c r="L59" s="19"/>
    </row>
    <row r="60" spans="1:12" ht="60" x14ac:dyDescent="0.25">
      <c r="A60" s="12">
        <v>2</v>
      </c>
      <c r="B60" s="134" t="s">
        <v>165</v>
      </c>
      <c r="C60" s="13"/>
      <c r="D60" s="14" t="s">
        <v>24</v>
      </c>
      <c r="E60" s="14" t="s">
        <v>20</v>
      </c>
      <c r="F60" s="74" t="s">
        <v>176</v>
      </c>
      <c r="G60" s="14"/>
      <c r="H60" s="15"/>
      <c r="I60" s="25"/>
      <c r="J60" s="25"/>
      <c r="K60" s="19"/>
      <c r="L60" s="19"/>
    </row>
    <row r="61" spans="1:12" ht="135" x14ac:dyDescent="0.25">
      <c r="A61" s="12">
        <v>3</v>
      </c>
      <c r="B61" s="134" t="s">
        <v>167</v>
      </c>
      <c r="C61" s="13"/>
      <c r="D61" s="14" t="s">
        <v>24</v>
      </c>
      <c r="E61" s="14" t="s">
        <v>20</v>
      </c>
      <c r="F61" s="14" t="s">
        <v>367</v>
      </c>
      <c r="G61" s="14"/>
      <c r="H61" s="15"/>
      <c r="I61" s="25"/>
      <c r="J61" s="25"/>
      <c r="K61" s="19"/>
      <c r="L61" s="19"/>
    </row>
    <row r="62" spans="1:12" ht="135" x14ac:dyDescent="0.25">
      <c r="A62" s="12">
        <v>4</v>
      </c>
      <c r="B62" s="134" t="s">
        <v>169</v>
      </c>
      <c r="C62" s="13"/>
      <c r="D62" s="14" t="s">
        <v>24</v>
      </c>
      <c r="E62" s="14" t="s">
        <v>20</v>
      </c>
      <c r="F62" s="14" t="s">
        <v>367</v>
      </c>
      <c r="G62" s="14"/>
      <c r="H62" s="15"/>
      <c r="I62" s="25"/>
      <c r="J62" s="25"/>
      <c r="K62" s="19"/>
      <c r="L62" s="19"/>
    </row>
    <row r="63" spans="1:12" ht="20.25" x14ac:dyDescent="0.25">
      <c r="A63" s="50" t="s">
        <v>170</v>
      </c>
      <c r="B63" s="236" t="s">
        <v>171</v>
      </c>
      <c r="C63" s="237"/>
      <c r="D63" s="237"/>
      <c r="E63" s="237"/>
      <c r="F63" s="237"/>
      <c r="G63" s="238"/>
      <c r="H63" s="51">
        <f>6*30</f>
        <v>180</v>
      </c>
      <c r="I63" s="25"/>
      <c r="J63" s="25"/>
      <c r="K63" s="52"/>
      <c r="L63" s="52"/>
    </row>
    <row r="64" spans="1:12" ht="20.25" x14ac:dyDescent="0.25">
      <c r="A64" s="201" t="s">
        <v>172</v>
      </c>
      <c r="B64" s="236" t="s">
        <v>173</v>
      </c>
      <c r="C64" s="237"/>
      <c r="D64" s="237"/>
      <c r="E64" s="237"/>
      <c r="F64" s="237"/>
      <c r="G64" s="238"/>
      <c r="H64" s="53">
        <v>30</v>
      </c>
      <c r="I64" s="54"/>
      <c r="J64" s="25"/>
      <c r="K64" s="52"/>
      <c r="L64" s="52"/>
    </row>
    <row r="65" spans="1:12" ht="85.5" customHeight="1" x14ac:dyDescent="0.25">
      <c r="A65" s="55">
        <v>1</v>
      </c>
      <c r="B65" s="139" t="s">
        <v>174</v>
      </c>
      <c r="C65" s="56"/>
      <c r="D65" s="14" t="s">
        <v>24</v>
      </c>
      <c r="E65" s="74" t="s">
        <v>21</v>
      </c>
      <c r="F65" s="74" t="s">
        <v>356</v>
      </c>
      <c r="G65" s="74"/>
      <c r="H65" s="57"/>
      <c r="I65" s="54"/>
      <c r="J65" s="25"/>
      <c r="K65" s="52"/>
      <c r="L65" s="52"/>
    </row>
    <row r="66" spans="1:12" ht="100.5" customHeight="1" x14ac:dyDescent="0.25">
      <c r="A66" s="55">
        <v>2</v>
      </c>
      <c r="B66" s="139" t="s">
        <v>175</v>
      </c>
      <c r="C66" s="56"/>
      <c r="D66" s="14" t="s">
        <v>24</v>
      </c>
      <c r="E66" s="74" t="s">
        <v>176</v>
      </c>
      <c r="F66" s="74" t="s">
        <v>362</v>
      </c>
      <c r="G66" s="74"/>
      <c r="H66" s="57"/>
      <c r="I66" s="54"/>
      <c r="J66" s="25"/>
      <c r="K66" s="52"/>
      <c r="L66" s="52"/>
    </row>
    <row r="67" spans="1:12" ht="85.5" customHeight="1" x14ac:dyDescent="0.25">
      <c r="A67" s="55">
        <v>3</v>
      </c>
      <c r="B67" s="139" t="s">
        <v>178</v>
      </c>
      <c r="C67" s="56"/>
      <c r="D67" s="14" t="s">
        <v>24</v>
      </c>
      <c r="E67" s="74" t="s">
        <v>176</v>
      </c>
      <c r="F67" s="74" t="s">
        <v>362</v>
      </c>
      <c r="G67" s="74"/>
      <c r="H67" s="57"/>
      <c r="I67" s="54"/>
      <c r="J67" s="25"/>
      <c r="K67" s="52"/>
      <c r="L67" s="52"/>
    </row>
    <row r="68" spans="1:12" ht="85.5" customHeight="1" x14ac:dyDescent="0.25">
      <c r="A68" s="55">
        <v>4</v>
      </c>
      <c r="B68" s="139" t="s">
        <v>179</v>
      </c>
      <c r="C68" s="56"/>
      <c r="D68" s="14" t="s">
        <v>24</v>
      </c>
      <c r="E68" s="74" t="s">
        <v>180</v>
      </c>
      <c r="F68" s="74" t="s">
        <v>362</v>
      </c>
      <c r="G68" s="74"/>
      <c r="H68" s="57"/>
      <c r="I68" s="54"/>
      <c r="J68" s="25"/>
      <c r="K68" s="52"/>
      <c r="L68" s="52"/>
    </row>
    <row r="69" spans="1:12" ht="97.5" customHeight="1" x14ac:dyDescent="0.25">
      <c r="A69" s="55">
        <v>5</v>
      </c>
      <c r="B69" s="139" t="s">
        <v>181</v>
      </c>
      <c r="C69" s="56"/>
      <c r="D69" s="14" t="s">
        <v>24</v>
      </c>
      <c r="E69" s="74" t="s">
        <v>182</v>
      </c>
      <c r="F69" s="74" t="s">
        <v>362</v>
      </c>
      <c r="G69" s="74"/>
      <c r="H69" s="57"/>
      <c r="I69" s="54"/>
      <c r="J69" s="25"/>
      <c r="K69" s="52"/>
      <c r="L69" s="52"/>
    </row>
    <row r="70" spans="1:12" ht="85.5" customHeight="1" x14ac:dyDescent="0.25">
      <c r="A70" s="55">
        <v>6</v>
      </c>
      <c r="B70" s="139" t="s">
        <v>183</v>
      </c>
      <c r="C70" s="56"/>
      <c r="D70" s="14" t="s">
        <v>24</v>
      </c>
      <c r="E70" s="74" t="s">
        <v>182</v>
      </c>
      <c r="F70" s="74" t="s">
        <v>362</v>
      </c>
      <c r="G70" s="74"/>
      <c r="H70" s="57"/>
      <c r="I70" s="54"/>
      <c r="J70" s="25"/>
      <c r="K70" s="52"/>
      <c r="L70" s="52"/>
    </row>
    <row r="71" spans="1:12" ht="22.5" x14ac:dyDescent="0.25">
      <c r="A71" s="213" t="s">
        <v>184</v>
      </c>
      <c r="B71" s="239" t="s">
        <v>185</v>
      </c>
      <c r="C71" s="240"/>
      <c r="D71" s="240"/>
      <c r="E71" s="240"/>
      <c r="F71" s="240"/>
      <c r="G71" s="241"/>
      <c r="H71" s="53"/>
      <c r="I71" s="54"/>
      <c r="J71" s="25"/>
      <c r="K71" s="52"/>
      <c r="L71" s="52"/>
    </row>
    <row r="72" spans="1:12" ht="122.25" customHeight="1" x14ac:dyDescent="0.25">
      <c r="A72" s="55">
        <v>1</v>
      </c>
      <c r="B72" s="139" t="s">
        <v>186</v>
      </c>
      <c r="C72" s="56"/>
      <c r="D72" s="14" t="s">
        <v>24</v>
      </c>
      <c r="E72" s="74" t="s">
        <v>363</v>
      </c>
      <c r="F72" s="74"/>
      <c r="G72" s="74"/>
      <c r="H72" s="57">
        <v>20</v>
      </c>
      <c r="I72" s="54"/>
      <c r="J72" s="25"/>
      <c r="K72" s="52"/>
      <c r="L72" s="52"/>
    </row>
    <row r="73" spans="1:12" ht="122.25" customHeight="1" x14ac:dyDescent="0.25">
      <c r="A73" s="55">
        <f>+A72+1</f>
        <v>2</v>
      </c>
      <c r="B73" s="139" t="s">
        <v>188</v>
      </c>
      <c r="C73" s="56"/>
      <c r="D73" s="74" t="s">
        <v>189</v>
      </c>
      <c r="E73" s="74"/>
      <c r="F73" s="81"/>
      <c r="G73" s="81" t="s">
        <v>37</v>
      </c>
      <c r="H73" s="57">
        <v>15</v>
      </c>
      <c r="I73" s="54"/>
      <c r="J73" s="25"/>
      <c r="K73" s="52"/>
      <c r="L73" s="52"/>
    </row>
    <row r="74" spans="1:12" ht="122.25" customHeight="1" x14ac:dyDescent="0.25">
      <c r="A74" s="59">
        <f>+A73+1</f>
        <v>3</v>
      </c>
      <c r="B74" s="211" t="s">
        <v>190</v>
      </c>
      <c r="C74" s="60"/>
      <c r="D74" s="202" t="s">
        <v>37</v>
      </c>
      <c r="E74" s="203"/>
      <c r="F74" s="202"/>
      <c r="G74" s="203"/>
      <c r="H74" s="63">
        <v>15</v>
      </c>
      <c r="I74" s="64"/>
      <c r="J74" s="64"/>
      <c r="K74" s="65"/>
      <c r="L74" s="65"/>
    </row>
    <row r="75" spans="1:12" ht="150.75" customHeight="1" x14ac:dyDescent="0.25">
      <c r="A75" s="242" t="s">
        <v>312</v>
      </c>
      <c r="B75" s="242"/>
      <c r="C75" s="242"/>
      <c r="D75" s="242"/>
      <c r="E75" s="242"/>
      <c r="F75" s="242"/>
      <c r="G75" s="242"/>
      <c r="H75" s="242"/>
      <c r="I75" s="242"/>
      <c r="J75" s="242"/>
      <c r="K75" s="242"/>
      <c r="L75" s="242"/>
    </row>
  </sheetData>
  <mergeCells count="25">
    <mergeCell ref="B64:G64"/>
    <mergeCell ref="B71:G71"/>
    <mergeCell ref="A75:L75"/>
    <mergeCell ref="B30:G30"/>
    <mergeCell ref="B42:F42"/>
    <mergeCell ref="B50:G50"/>
    <mergeCell ref="B51:G51"/>
    <mergeCell ref="B58:G58"/>
    <mergeCell ref="B63:G63"/>
    <mergeCell ref="B25:G25"/>
    <mergeCell ref="A1:K2"/>
    <mergeCell ref="A4:J4"/>
    <mergeCell ref="A5:A6"/>
    <mergeCell ref="B5:B6"/>
    <mergeCell ref="C5:C6"/>
    <mergeCell ref="D5:F5"/>
    <mergeCell ref="G5:G6"/>
    <mergeCell ref="H5:J5"/>
    <mergeCell ref="K5:K6"/>
    <mergeCell ref="A3:L3"/>
    <mergeCell ref="L5:L6"/>
    <mergeCell ref="B7:G7"/>
    <mergeCell ref="B16:K16"/>
    <mergeCell ref="B23:G23"/>
    <mergeCell ref="B24:G24"/>
  </mergeCells>
  <conditionalFormatting sqref="B72:C74 B4:C5 B17:C22 B16 B23:B25 B71 B65:C70 B63:B64 B59:C62 B58 B50:B51 B43:C49 B42 B30 B6:B7 B31:C41 B76:C1048576 B26:C29 B52:C57 B8:C15">
    <cfRule type="duplicateValues" dxfId="15" priority="1"/>
  </conditionalFormatting>
  <printOptions horizontalCentered="1"/>
  <pageMargins left="0" right="0" top="0.11811023622047245" bottom="0.15748031496062992" header="0.11811023622047245" footer="0.15748031496062992"/>
  <pageSetup paperSize="9" scale="61" fitToHeight="0" orientation="landscape" r:id="rId1"/>
  <headerFooter differentFirst="1">
    <oddFooter>&amp;CQuy trình đấu giá quyền sử dụng đất đối với các dự án chưa có Quy hoạch chi tiết 1/500&amp;R&amp;P</oddFooter>
  </headerFooter>
  <rowBreaks count="10" manualBreakCount="10">
    <brk id="15" max="11" man="1"/>
    <brk id="21" max="11" man="1"/>
    <brk id="26" max="11" man="1"/>
    <brk id="32" max="11" man="1"/>
    <brk id="36" max="11" man="1"/>
    <brk id="39" max="11" man="1"/>
    <brk id="43" max="11" man="1"/>
    <brk id="47" max="11" man="1"/>
    <brk id="57" max="11" man="1"/>
    <brk id="69" max="11"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70" zoomScaleNormal="70" zoomScaleSheetLayoutView="25" workbookViewId="0">
      <pane xSplit="2" ySplit="7" topLeftCell="C68" activePane="bottomRight" state="frozen"/>
      <selection activeCell="L73" sqref="L73"/>
      <selection pane="topRight" activeCell="L73" sqref="L73"/>
      <selection pane="bottomLeft" activeCell="L73" sqref="L73"/>
      <selection pane="bottomRight" activeCell="L73" sqref="L73"/>
    </sheetView>
  </sheetViews>
  <sheetFormatPr defaultColWidth="9" defaultRowHeight="15.75" x14ac:dyDescent="0.25"/>
  <cols>
    <col min="1" max="1" width="5.42578125" style="66" customWidth="1"/>
    <col min="2" max="2" width="27.5703125" style="2" customWidth="1"/>
    <col min="3" max="3" width="7.140625" style="2" customWidth="1"/>
    <col min="4" max="4" width="13.5703125" style="67" customWidth="1"/>
    <col min="5" max="5" width="12.5703125" style="67" customWidth="1"/>
    <col min="6" max="6" width="11.42578125" style="67" customWidth="1"/>
    <col min="7" max="7" width="10.42578125" style="67" customWidth="1"/>
    <col min="8" max="8" width="11.5703125" style="3" customWidth="1"/>
    <col min="9" max="9" width="14.5703125" style="164" bestFit="1" customWidth="1"/>
    <col min="10" max="10" width="14" style="68" customWidth="1"/>
    <col min="11" max="11" width="60.85546875" style="70" customWidth="1"/>
    <col min="12" max="12" width="37.28515625" style="70" customWidth="1"/>
    <col min="13" max="16384" width="9" style="2"/>
  </cols>
  <sheetData>
    <row r="1" spans="1:12" ht="16.5" customHeight="1" x14ac:dyDescent="0.3">
      <c r="A1" s="253" t="s">
        <v>272</v>
      </c>
      <c r="B1" s="253"/>
      <c r="C1" s="253"/>
      <c r="D1" s="253"/>
      <c r="E1" s="253"/>
      <c r="F1" s="253"/>
      <c r="G1" s="253"/>
      <c r="H1" s="253"/>
      <c r="I1" s="253"/>
      <c r="J1" s="253"/>
      <c r="K1" s="253"/>
      <c r="L1" s="253"/>
    </row>
    <row r="2" spans="1:12" ht="8.25" customHeight="1" x14ac:dyDescent="0.25">
      <c r="A2" s="221" t="s">
        <v>1</v>
      </c>
      <c r="B2" s="221"/>
      <c r="C2" s="221"/>
      <c r="D2" s="221"/>
      <c r="E2" s="221"/>
      <c r="F2" s="221"/>
      <c r="G2" s="221"/>
      <c r="H2" s="221"/>
      <c r="I2" s="221"/>
      <c r="J2" s="221"/>
      <c r="K2" s="221"/>
      <c r="L2" s="221"/>
    </row>
    <row r="3" spans="1:12" ht="18" customHeight="1" x14ac:dyDescent="0.25">
      <c r="A3" s="221"/>
      <c r="B3" s="221"/>
      <c r="C3" s="221"/>
      <c r="D3" s="221"/>
      <c r="E3" s="221"/>
      <c r="F3" s="221"/>
      <c r="G3" s="221"/>
      <c r="H3" s="221"/>
      <c r="I3" s="221"/>
      <c r="J3" s="221"/>
      <c r="K3" s="221"/>
      <c r="L3" s="221"/>
    </row>
    <row r="4" spans="1:12" ht="60" customHeight="1" x14ac:dyDescent="0.3">
      <c r="A4" s="247" t="s">
        <v>273</v>
      </c>
      <c r="B4" s="248"/>
      <c r="C4" s="248"/>
      <c r="D4" s="248"/>
      <c r="E4" s="248"/>
      <c r="F4" s="248"/>
      <c r="G4" s="248"/>
      <c r="H4" s="248"/>
      <c r="I4" s="248"/>
      <c r="J4" s="248"/>
      <c r="K4" s="248"/>
      <c r="L4" s="248"/>
    </row>
    <row r="5" spans="1:12" ht="18" customHeight="1" x14ac:dyDescent="0.25">
      <c r="A5" s="222"/>
      <c r="B5" s="222"/>
      <c r="C5" s="222"/>
      <c r="D5" s="222"/>
      <c r="E5" s="222"/>
      <c r="F5" s="222"/>
      <c r="G5" s="222"/>
      <c r="H5" s="222"/>
      <c r="I5" s="222"/>
      <c r="J5" s="222"/>
      <c r="K5" s="2"/>
      <c r="L5" s="2"/>
    </row>
    <row r="6" spans="1:12" x14ac:dyDescent="0.25">
      <c r="A6" s="223" t="s">
        <v>3</v>
      </c>
      <c r="B6" s="223" t="s">
        <v>4</v>
      </c>
      <c r="C6" s="224" t="s">
        <v>5</v>
      </c>
      <c r="D6" s="226" t="s">
        <v>6</v>
      </c>
      <c r="E6" s="227"/>
      <c r="F6" s="228"/>
      <c r="G6" s="224" t="s">
        <v>7</v>
      </c>
      <c r="H6" s="229" t="s">
        <v>8</v>
      </c>
      <c r="I6" s="230"/>
      <c r="J6" s="231"/>
      <c r="K6" s="223" t="s">
        <v>9</v>
      </c>
      <c r="L6" s="223" t="s">
        <v>10</v>
      </c>
    </row>
    <row r="7" spans="1:12" ht="31.5" x14ac:dyDescent="0.25">
      <c r="A7" s="223"/>
      <c r="B7" s="223"/>
      <c r="C7" s="225"/>
      <c r="D7" s="4" t="s">
        <v>11</v>
      </c>
      <c r="E7" s="4" t="s">
        <v>12</v>
      </c>
      <c r="F7" s="4" t="s">
        <v>13</v>
      </c>
      <c r="G7" s="225"/>
      <c r="H7" s="71" t="s">
        <v>8</v>
      </c>
      <c r="I7" s="72" t="s">
        <v>14</v>
      </c>
      <c r="J7" s="72" t="s">
        <v>15</v>
      </c>
      <c r="K7" s="223"/>
      <c r="L7" s="223"/>
    </row>
    <row r="8" spans="1:12" s="11" customFormat="1" ht="18.75" x14ac:dyDescent="0.3">
      <c r="A8" s="7" t="s">
        <v>16</v>
      </c>
      <c r="B8" s="233" t="s">
        <v>274</v>
      </c>
      <c r="C8" s="234"/>
      <c r="D8" s="234"/>
      <c r="E8" s="234"/>
      <c r="F8" s="234"/>
      <c r="G8" s="235"/>
      <c r="H8" s="8"/>
      <c r="I8" s="163"/>
      <c r="J8" s="163"/>
      <c r="K8" s="10"/>
      <c r="L8" s="10"/>
    </row>
    <row r="9" spans="1:12" ht="101.25" customHeight="1" x14ac:dyDescent="0.25">
      <c r="A9" s="12">
        <v>1</v>
      </c>
      <c r="B9" s="13" t="s">
        <v>18</v>
      </c>
      <c r="C9" s="13"/>
      <c r="D9" s="14" t="s">
        <v>19</v>
      </c>
      <c r="E9" s="14" t="s">
        <v>20</v>
      </c>
      <c r="F9" s="14" t="s">
        <v>21</v>
      </c>
      <c r="G9" s="14"/>
      <c r="H9" s="15">
        <v>15</v>
      </c>
      <c r="I9" s="25">
        <v>45732</v>
      </c>
      <c r="J9" s="25">
        <f t="shared" ref="J9:J38" si="0">IFERROR(DATE(YEAR(I9),MONTH(I9),DAY(I9))+H9,"0")</f>
        <v>45747</v>
      </c>
      <c r="K9" s="19"/>
      <c r="L9" s="19"/>
    </row>
    <row r="10" spans="1:12" ht="105.75" customHeight="1" x14ac:dyDescent="0.25">
      <c r="A10" s="12">
        <v>2</v>
      </c>
      <c r="B10" s="13" t="s">
        <v>23</v>
      </c>
      <c r="C10" s="13"/>
      <c r="D10" s="14" t="s">
        <v>19</v>
      </c>
      <c r="E10" s="14" t="s">
        <v>24</v>
      </c>
      <c r="F10" s="14" t="s">
        <v>20</v>
      </c>
      <c r="G10" s="14"/>
      <c r="H10" s="15">
        <v>15</v>
      </c>
      <c r="I10" s="25">
        <f>+J9+1</f>
        <v>45748</v>
      </c>
      <c r="J10" s="25">
        <f t="shared" si="0"/>
        <v>45763</v>
      </c>
      <c r="K10" s="19"/>
      <c r="L10" s="19"/>
    </row>
    <row r="11" spans="1:12" ht="138" customHeight="1" x14ac:dyDescent="0.25">
      <c r="A11" s="12">
        <v>3</v>
      </c>
      <c r="B11" s="13" t="s">
        <v>25</v>
      </c>
      <c r="C11" s="13"/>
      <c r="D11" s="14" t="s">
        <v>19</v>
      </c>
      <c r="E11" s="14" t="s">
        <v>24</v>
      </c>
      <c r="F11" s="14" t="s">
        <v>20</v>
      </c>
      <c r="G11" s="14" t="s">
        <v>26</v>
      </c>
      <c r="H11" s="15">
        <v>15</v>
      </c>
      <c r="I11" s="25">
        <f t="shared" ref="I11:I16" si="1">+J10+1</f>
        <v>45764</v>
      </c>
      <c r="J11" s="25">
        <f t="shared" si="0"/>
        <v>45779</v>
      </c>
      <c r="K11" s="19"/>
      <c r="L11" s="19"/>
    </row>
    <row r="12" spans="1:12" ht="98.25" customHeight="1" x14ac:dyDescent="0.25">
      <c r="A12" s="12">
        <v>4</v>
      </c>
      <c r="B12" s="13" t="s">
        <v>27</v>
      </c>
      <c r="C12" s="13"/>
      <c r="D12" s="14" t="s">
        <v>19</v>
      </c>
      <c r="E12" s="14" t="s">
        <v>24</v>
      </c>
      <c r="F12" s="14" t="s">
        <v>20</v>
      </c>
      <c r="G12" s="14" t="s">
        <v>26</v>
      </c>
      <c r="H12" s="15">
        <v>15</v>
      </c>
      <c r="I12" s="25">
        <f t="shared" si="1"/>
        <v>45780</v>
      </c>
      <c r="J12" s="25">
        <f t="shared" si="0"/>
        <v>45795</v>
      </c>
      <c r="K12" s="19"/>
      <c r="L12" s="19"/>
    </row>
    <row r="13" spans="1:12" ht="75" customHeight="1" x14ac:dyDescent="0.25">
      <c r="A13" s="12">
        <v>5</v>
      </c>
      <c r="B13" s="13" t="s">
        <v>28</v>
      </c>
      <c r="C13" s="13"/>
      <c r="D13" s="14" t="s">
        <v>24</v>
      </c>
      <c r="E13" s="14" t="s">
        <v>20</v>
      </c>
      <c r="F13" s="14" t="s">
        <v>19</v>
      </c>
      <c r="G13" s="14"/>
      <c r="H13" s="20">
        <v>30</v>
      </c>
      <c r="I13" s="73">
        <f t="shared" si="1"/>
        <v>45796</v>
      </c>
      <c r="J13" s="73">
        <f t="shared" si="0"/>
        <v>45826</v>
      </c>
      <c r="K13" s="19"/>
      <c r="L13" s="19"/>
    </row>
    <row r="14" spans="1:12" ht="51" customHeight="1" x14ac:dyDescent="0.25">
      <c r="A14" s="12">
        <v>6</v>
      </c>
      <c r="B14" s="13" t="s">
        <v>29</v>
      </c>
      <c r="C14" s="13"/>
      <c r="D14" s="14" t="s">
        <v>19</v>
      </c>
      <c r="E14" s="14" t="s">
        <v>24</v>
      </c>
      <c r="F14" s="14" t="s">
        <v>20</v>
      </c>
      <c r="G14" s="14"/>
      <c r="H14" s="15">
        <v>30</v>
      </c>
      <c r="I14" s="25">
        <f t="shared" si="1"/>
        <v>45827</v>
      </c>
      <c r="J14" s="25">
        <f t="shared" si="0"/>
        <v>45857</v>
      </c>
      <c r="K14" s="19"/>
      <c r="L14" s="19"/>
    </row>
    <row r="15" spans="1:12" ht="80.25" customHeight="1" x14ac:dyDescent="0.25">
      <c r="A15" s="12">
        <v>7</v>
      </c>
      <c r="B15" s="13" t="s">
        <v>30</v>
      </c>
      <c r="C15" s="13"/>
      <c r="D15" s="14" t="s">
        <v>19</v>
      </c>
      <c r="E15" s="14" t="s">
        <v>24</v>
      </c>
      <c r="F15" s="14" t="s">
        <v>20</v>
      </c>
      <c r="G15" s="14" t="s">
        <v>26</v>
      </c>
      <c r="H15" s="15">
        <v>30</v>
      </c>
      <c r="I15" s="25">
        <f t="shared" si="1"/>
        <v>45858</v>
      </c>
      <c r="J15" s="25">
        <f t="shared" si="0"/>
        <v>45888</v>
      </c>
      <c r="K15" s="19"/>
      <c r="L15" s="19"/>
    </row>
    <row r="16" spans="1:12" ht="66.75" customHeight="1" x14ac:dyDescent="0.25">
      <c r="A16" s="12">
        <v>8</v>
      </c>
      <c r="B16" s="13" t="s">
        <v>31</v>
      </c>
      <c r="C16" s="13"/>
      <c r="D16" s="14" t="s">
        <v>26</v>
      </c>
      <c r="E16" s="14" t="s">
        <v>24</v>
      </c>
      <c r="F16" s="14" t="s">
        <v>20</v>
      </c>
      <c r="G16" s="14"/>
      <c r="H16" s="15">
        <v>1</v>
      </c>
      <c r="I16" s="25">
        <f t="shared" si="1"/>
        <v>45889</v>
      </c>
      <c r="J16" s="25">
        <f t="shared" si="0"/>
        <v>45890</v>
      </c>
      <c r="K16" s="19"/>
      <c r="L16" s="19"/>
    </row>
    <row r="17" spans="1:12" ht="30" customHeight="1" x14ac:dyDescent="0.25">
      <c r="A17" s="23" t="s">
        <v>32</v>
      </c>
      <c r="B17" s="218" t="s">
        <v>33</v>
      </c>
      <c r="C17" s="219"/>
      <c r="D17" s="219"/>
      <c r="E17" s="219"/>
      <c r="F17" s="219"/>
      <c r="G17" s="219"/>
      <c r="H17" s="219"/>
      <c r="I17" s="219"/>
      <c r="J17" s="219"/>
      <c r="K17" s="220"/>
      <c r="L17" s="2"/>
    </row>
    <row r="18" spans="1:12" ht="142.5" customHeight="1" x14ac:dyDescent="0.25">
      <c r="A18" s="12">
        <v>1</v>
      </c>
      <c r="B18" s="19" t="s">
        <v>34</v>
      </c>
      <c r="C18" s="19"/>
      <c r="D18" s="14" t="s">
        <v>26</v>
      </c>
      <c r="E18" s="81" t="s">
        <v>35</v>
      </c>
      <c r="F18" s="81" t="s">
        <v>36</v>
      </c>
      <c r="G18" s="81" t="s">
        <v>37</v>
      </c>
      <c r="H18" s="15">
        <v>1</v>
      </c>
      <c r="I18" s="25">
        <f>+J16+1</f>
        <v>45891</v>
      </c>
      <c r="J18" s="25">
        <f t="shared" si="0"/>
        <v>45892</v>
      </c>
      <c r="K18" s="26"/>
      <c r="L18" s="26"/>
    </row>
    <row r="19" spans="1:12" ht="150" x14ac:dyDescent="0.25">
      <c r="A19" s="12">
        <f>A18+1</f>
        <v>2</v>
      </c>
      <c r="B19" s="13" t="s">
        <v>38</v>
      </c>
      <c r="C19" s="13"/>
      <c r="D19" s="14" t="s">
        <v>26</v>
      </c>
      <c r="E19" s="81" t="s">
        <v>35</v>
      </c>
      <c r="F19" s="14" t="s">
        <v>36</v>
      </c>
      <c r="G19" s="81"/>
      <c r="H19" s="15">
        <v>10</v>
      </c>
      <c r="I19" s="25">
        <f>+J18+1</f>
        <v>45893</v>
      </c>
      <c r="J19" s="25">
        <f t="shared" si="0"/>
        <v>45903</v>
      </c>
      <c r="K19" s="28" t="s">
        <v>39</v>
      </c>
      <c r="L19" s="19"/>
    </row>
    <row r="20" spans="1:12" ht="281.25" x14ac:dyDescent="0.25">
      <c r="A20" s="12">
        <f t="shared" ref="A20:A23" si="2">A19+1</f>
        <v>3</v>
      </c>
      <c r="B20" s="13" t="s">
        <v>40</v>
      </c>
      <c r="C20" s="13"/>
      <c r="D20" s="14" t="s">
        <v>35</v>
      </c>
      <c r="E20" s="81" t="s">
        <v>41</v>
      </c>
      <c r="F20" s="14"/>
      <c r="G20" s="81"/>
      <c r="H20" s="15">
        <v>7</v>
      </c>
      <c r="I20" s="25">
        <f t="shared" ref="I20:I23" si="3">+J19+1</f>
        <v>45904</v>
      </c>
      <c r="J20" s="25">
        <f t="shared" si="0"/>
        <v>45911</v>
      </c>
      <c r="K20" s="28" t="s">
        <v>42</v>
      </c>
      <c r="L20" s="28" t="s">
        <v>43</v>
      </c>
    </row>
    <row r="21" spans="1:12" ht="131.25" x14ac:dyDescent="0.25">
      <c r="A21" s="12">
        <f t="shared" si="2"/>
        <v>4</v>
      </c>
      <c r="B21" s="13" t="s">
        <v>44</v>
      </c>
      <c r="C21" s="13"/>
      <c r="D21" s="14" t="s">
        <v>35</v>
      </c>
      <c r="E21" s="81" t="s">
        <v>45</v>
      </c>
      <c r="F21" s="14"/>
      <c r="G21" s="81" t="s">
        <v>37</v>
      </c>
      <c r="H21" s="15">
        <v>5</v>
      </c>
      <c r="I21" s="25">
        <f t="shared" si="3"/>
        <v>45912</v>
      </c>
      <c r="J21" s="25">
        <f t="shared" si="0"/>
        <v>45917</v>
      </c>
      <c r="K21" s="28" t="s">
        <v>46</v>
      </c>
      <c r="L21" s="19"/>
    </row>
    <row r="22" spans="1:12" ht="85.5" customHeight="1" x14ac:dyDescent="0.25">
      <c r="A22" s="12">
        <f t="shared" si="2"/>
        <v>5</v>
      </c>
      <c r="B22" s="13" t="s">
        <v>47</v>
      </c>
      <c r="C22" s="13"/>
      <c r="D22" s="14" t="s">
        <v>48</v>
      </c>
      <c r="E22" s="14" t="s">
        <v>49</v>
      </c>
      <c r="F22" s="14" t="s">
        <v>36</v>
      </c>
      <c r="G22" s="81" t="s">
        <v>50</v>
      </c>
      <c r="H22" s="15">
        <v>30</v>
      </c>
      <c r="I22" s="25">
        <f t="shared" si="3"/>
        <v>45918</v>
      </c>
      <c r="J22" s="25">
        <f t="shared" si="0"/>
        <v>45948</v>
      </c>
      <c r="K22" s="28"/>
      <c r="L22" s="19"/>
    </row>
    <row r="23" spans="1:12" ht="409.5" x14ac:dyDescent="0.25">
      <c r="A23" s="12">
        <f t="shared" si="2"/>
        <v>6</v>
      </c>
      <c r="B23" s="13" t="s">
        <v>51</v>
      </c>
      <c r="C23" s="13"/>
      <c r="D23" s="81" t="s">
        <v>37</v>
      </c>
      <c r="E23" s="81" t="s">
        <v>52</v>
      </c>
      <c r="F23" s="14"/>
      <c r="G23" s="81"/>
      <c r="H23" s="15">
        <v>7</v>
      </c>
      <c r="I23" s="25">
        <f t="shared" si="3"/>
        <v>45949</v>
      </c>
      <c r="J23" s="25">
        <f t="shared" si="0"/>
        <v>45956</v>
      </c>
      <c r="K23" s="28" t="s">
        <v>53</v>
      </c>
      <c r="L23" s="19"/>
    </row>
    <row r="24" spans="1:12" ht="18.75" x14ac:dyDescent="0.25">
      <c r="A24" s="29" t="s">
        <v>54</v>
      </c>
      <c r="B24" s="218" t="s">
        <v>55</v>
      </c>
      <c r="C24" s="219"/>
      <c r="D24" s="219"/>
      <c r="E24" s="219"/>
      <c r="F24" s="219"/>
      <c r="G24" s="220"/>
      <c r="H24" s="15"/>
      <c r="I24" s="25"/>
      <c r="J24" s="25"/>
      <c r="K24" s="19"/>
      <c r="L24" s="19"/>
    </row>
    <row r="25" spans="1:12" ht="18.75" x14ac:dyDescent="0.25">
      <c r="A25" s="23" t="s">
        <v>56</v>
      </c>
      <c r="B25" s="218" t="s">
        <v>57</v>
      </c>
      <c r="C25" s="219"/>
      <c r="D25" s="219"/>
      <c r="E25" s="219"/>
      <c r="F25" s="219"/>
      <c r="G25" s="220"/>
      <c r="H25" s="15"/>
      <c r="I25" s="25"/>
      <c r="J25" s="25"/>
      <c r="K25" s="19"/>
      <c r="L25" s="19"/>
    </row>
    <row r="26" spans="1:12" ht="18.75" x14ac:dyDescent="0.25">
      <c r="A26" s="23">
        <v>1</v>
      </c>
      <c r="B26" s="218" t="s">
        <v>58</v>
      </c>
      <c r="C26" s="219"/>
      <c r="D26" s="219"/>
      <c r="E26" s="219"/>
      <c r="F26" s="219"/>
      <c r="G26" s="220"/>
      <c r="H26" s="15"/>
      <c r="I26" s="25"/>
      <c r="J26" s="25"/>
      <c r="K26" s="19"/>
      <c r="L26" s="19"/>
    </row>
    <row r="27" spans="1:12" ht="300" x14ac:dyDescent="0.25">
      <c r="A27" s="12" t="s">
        <v>59</v>
      </c>
      <c r="B27" s="13" t="s">
        <v>60</v>
      </c>
      <c r="C27" s="13"/>
      <c r="D27" s="37" t="s">
        <v>61</v>
      </c>
      <c r="E27" s="37" t="s">
        <v>62</v>
      </c>
      <c r="F27" s="14" t="s">
        <v>63</v>
      </c>
      <c r="G27" s="81" t="s">
        <v>26</v>
      </c>
      <c r="H27" s="20">
        <v>10</v>
      </c>
      <c r="I27" s="25">
        <f>+J23+1</f>
        <v>45957</v>
      </c>
      <c r="J27" s="25">
        <f t="shared" si="0"/>
        <v>45967</v>
      </c>
      <c r="K27" s="28" t="s">
        <v>64</v>
      </c>
      <c r="L27" s="31" t="s">
        <v>65</v>
      </c>
    </row>
    <row r="28" spans="1:12" ht="150" x14ac:dyDescent="0.25">
      <c r="A28" s="12" t="s">
        <v>66</v>
      </c>
      <c r="B28" s="13" t="s">
        <v>67</v>
      </c>
      <c r="C28" s="13"/>
      <c r="D28" s="37" t="s">
        <v>61</v>
      </c>
      <c r="E28" s="37"/>
      <c r="F28" s="35" t="s">
        <v>68</v>
      </c>
      <c r="G28" s="37"/>
      <c r="H28" s="82">
        <v>10</v>
      </c>
      <c r="I28" s="25">
        <f>+J27+1</f>
        <v>45968</v>
      </c>
      <c r="J28" s="25">
        <f t="shared" si="0"/>
        <v>45978</v>
      </c>
      <c r="K28" s="33" t="s">
        <v>69</v>
      </c>
      <c r="L28" s="33" t="s">
        <v>70</v>
      </c>
    </row>
    <row r="29" spans="1:12" ht="37.5" x14ac:dyDescent="0.25">
      <c r="A29" s="12" t="s">
        <v>71</v>
      </c>
      <c r="B29" s="13" t="s">
        <v>72</v>
      </c>
      <c r="C29" s="13"/>
      <c r="D29" s="37" t="s">
        <v>61</v>
      </c>
      <c r="E29" s="37"/>
      <c r="F29" s="14"/>
      <c r="G29" s="37"/>
      <c r="H29" s="82">
        <v>10</v>
      </c>
      <c r="I29" s="25">
        <f t="shared" ref="I29:I30" si="4">+J28+1</f>
        <v>45979</v>
      </c>
      <c r="J29" s="25">
        <f t="shared" si="0"/>
        <v>45989</v>
      </c>
      <c r="K29" s="33"/>
      <c r="L29" s="33"/>
    </row>
    <row r="30" spans="1:12" ht="75" x14ac:dyDescent="0.25">
      <c r="A30" s="12" t="s">
        <v>73</v>
      </c>
      <c r="B30" s="13" t="s">
        <v>74</v>
      </c>
      <c r="C30" s="13"/>
      <c r="D30" s="37" t="s">
        <v>61</v>
      </c>
      <c r="E30" s="37" t="s">
        <v>75</v>
      </c>
      <c r="F30" s="37" t="s">
        <v>76</v>
      </c>
      <c r="G30" s="37" t="s">
        <v>26</v>
      </c>
      <c r="H30" s="82">
        <v>10</v>
      </c>
      <c r="I30" s="25">
        <f t="shared" si="4"/>
        <v>45990</v>
      </c>
      <c r="J30" s="25">
        <f t="shared" si="0"/>
        <v>46000</v>
      </c>
      <c r="K30" s="31" t="s">
        <v>205</v>
      </c>
      <c r="L30" s="33" t="s">
        <v>78</v>
      </c>
    </row>
    <row r="31" spans="1:12" ht="18.75" x14ac:dyDescent="0.25">
      <c r="A31" s="23">
        <v>2</v>
      </c>
      <c r="B31" s="218" t="s">
        <v>79</v>
      </c>
      <c r="C31" s="219"/>
      <c r="D31" s="219"/>
      <c r="E31" s="219"/>
      <c r="F31" s="219"/>
      <c r="G31" s="220"/>
      <c r="H31" s="15"/>
      <c r="I31" s="25"/>
      <c r="J31" s="25"/>
      <c r="K31" s="19"/>
      <c r="L31" s="19"/>
    </row>
    <row r="32" spans="1:12" ht="187.5" x14ac:dyDescent="0.25">
      <c r="A32" s="12" t="s">
        <v>80</v>
      </c>
      <c r="B32" s="13" t="s">
        <v>81</v>
      </c>
      <c r="C32" s="13"/>
      <c r="D32" s="37" t="s">
        <v>61</v>
      </c>
      <c r="E32" s="37"/>
      <c r="F32" s="14" t="s">
        <v>82</v>
      </c>
      <c r="G32" s="36"/>
      <c r="H32" s="20">
        <v>20</v>
      </c>
      <c r="I32" s="25">
        <f>+J30+1</f>
        <v>46001</v>
      </c>
      <c r="J32" s="25">
        <f t="shared" si="0"/>
        <v>46021</v>
      </c>
      <c r="K32" s="19" t="s">
        <v>83</v>
      </c>
      <c r="L32" s="19" t="s">
        <v>84</v>
      </c>
    </row>
    <row r="33" spans="1:12" ht="131.25" x14ac:dyDescent="0.25">
      <c r="A33" s="12" t="s">
        <v>85</v>
      </c>
      <c r="B33" s="13" t="s">
        <v>86</v>
      </c>
      <c r="C33" s="13"/>
      <c r="D33" s="37" t="s">
        <v>62</v>
      </c>
      <c r="E33" s="37" t="s">
        <v>87</v>
      </c>
      <c r="F33" s="37" t="s">
        <v>88</v>
      </c>
      <c r="G33" s="37" t="s">
        <v>26</v>
      </c>
      <c r="H33" s="20">
        <v>10</v>
      </c>
      <c r="I33" s="25">
        <f>+J32+1</f>
        <v>46022</v>
      </c>
      <c r="J33" s="25">
        <f t="shared" si="0"/>
        <v>46032</v>
      </c>
      <c r="K33" s="19" t="s">
        <v>89</v>
      </c>
      <c r="L33" s="19"/>
    </row>
    <row r="34" spans="1:12" ht="131.25" x14ac:dyDescent="0.25">
      <c r="A34" s="12" t="s">
        <v>90</v>
      </c>
      <c r="B34" s="13" t="s">
        <v>91</v>
      </c>
      <c r="C34" s="13"/>
      <c r="D34" s="37" t="s">
        <v>26</v>
      </c>
      <c r="E34" s="37"/>
      <c r="F34" s="37"/>
      <c r="G34" s="36"/>
      <c r="H34" s="15">
        <v>10</v>
      </c>
      <c r="I34" s="25">
        <f t="shared" ref="I34:I37" si="5">+J33+1</f>
        <v>46033</v>
      </c>
      <c r="J34" s="25">
        <f t="shared" si="0"/>
        <v>46043</v>
      </c>
      <c r="K34" s="19" t="s">
        <v>89</v>
      </c>
      <c r="L34" s="19"/>
    </row>
    <row r="35" spans="1:12" ht="150" x14ac:dyDescent="0.25">
      <c r="A35" s="12" t="s">
        <v>92</v>
      </c>
      <c r="B35" s="13" t="s">
        <v>93</v>
      </c>
      <c r="C35" s="13"/>
      <c r="D35" s="37" t="s">
        <v>61</v>
      </c>
      <c r="E35" s="37" t="s">
        <v>94</v>
      </c>
      <c r="F35" s="37"/>
      <c r="G35" s="37"/>
      <c r="H35" s="15">
        <v>10</v>
      </c>
      <c r="I35" s="25">
        <f t="shared" si="5"/>
        <v>46044</v>
      </c>
      <c r="J35" s="25">
        <f t="shared" si="0"/>
        <v>46054</v>
      </c>
      <c r="K35" s="19" t="s">
        <v>95</v>
      </c>
      <c r="L35" s="19"/>
    </row>
    <row r="36" spans="1:12" ht="168.75" x14ac:dyDescent="0.25">
      <c r="A36" s="12" t="s">
        <v>96</v>
      </c>
      <c r="B36" s="13" t="s">
        <v>97</v>
      </c>
      <c r="C36" s="13"/>
      <c r="D36" s="37" t="s">
        <v>61</v>
      </c>
      <c r="E36" s="37" t="s">
        <v>94</v>
      </c>
      <c r="F36" s="37"/>
      <c r="G36" s="37"/>
      <c r="H36" s="15">
        <v>3</v>
      </c>
      <c r="I36" s="25">
        <f t="shared" si="5"/>
        <v>46055</v>
      </c>
      <c r="J36" s="25">
        <f t="shared" si="0"/>
        <v>46058</v>
      </c>
      <c r="K36" s="19" t="s">
        <v>98</v>
      </c>
      <c r="L36" s="19"/>
    </row>
    <row r="37" spans="1:12" ht="349.5" customHeight="1" x14ac:dyDescent="0.25">
      <c r="A37" s="12" t="s">
        <v>99</v>
      </c>
      <c r="B37" s="13" t="s">
        <v>100</v>
      </c>
      <c r="C37" s="13"/>
      <c r="D37" s="37" t="s">
        <v>94</v>
      </c>
      <c r="E37" s="37"/>
      <c r="F37" s="37"/>
      <c r="G37" s="37"/>
      <c r="H37" s="15">
        <v>5</v>
      </c>
      <c r="I37" s="25">
        <f t="shared" si="5"/>
        <v>46059</v>
      </c>
      <c r="J37" s="25">
        <f t="shared" si="0"/>
        <v>46064</v>
      </c>
      <c r="K37" s="28" t="s">
        <v>101</v>
      </c>
      <c r="L37" s="33" t="s">
        <v>102</v>
      </c>
    </row>
    <row r="38" spans="1:12" ht="366.75" customHeight="1" x14ac:dyDescent="0.25">
      <c r="A38" s="12" t="s">
        <v>103</v>
      </c>
      <c r="B38" s="13" t="s">
        <v>104</v>
      </c>
      <c r="C38" s="13"/>
      <c r="D38" s="37" t="s">
        <v>94</v>
      </c>
      <c r="E38" s="37"/>
      <c r="F38" s="37"/>
      <c r="G38" s="37"/>
      <c r="H38" s="15">
        <v>30</v>
      </c>
      <c r="I38" s="25">
        <f>+J37+1</f>
        <v>46065</v>
      </c>
      <c r="J38" s="25">
        <f t="shared" si="0"/>
        <v>46095</v>
      </c>
      <c r="K38" s="31" t="s">
        <v>206</v>
      </c>
      <c r="L38" s="28" t="s">
        <v>106</v>
      </c>
    </row>
    <row r="39" spans="1:12" ht="258.75" customHeight="1" x14ac:dyDescent="0.25">
      <c r="A39" s="12" t="s">
        <v>107</v>
      </c>
      <c r="B39" s="13" t="s">
        <v>108</v>
      </c>
      <c r="C39" s="13"/>
      <c r="D39" s="37" t="s">
        <v>109</v>
      </c>
      <c r="E39" s="37" t="s">
        <v>94</v>
      </c>
      <c r="F39" s="37"/>
      <c r="G39" s="37"/>
      <c r="H39" s="15"/>
      <c r="I39" s="25"/>
      <c r="J39" s="25"/>
      <c r="K39" s="19" t="s">
        <v>110</v>
      </c>
      <c r="L39" s="19"/>
    </row>
    <row r="40" spans="1:12" ht="364.5" customHeight="1" x14ac:dyDescent="0.25">
      <c r="A40" s="12" t="s">
        <v>107</v>
      </c>
      <c r="B40" s="13" t="s">
        <v>111</v>
      </c>
      <c r="C40" s="13"/>
      <c r="D40" s="37" t="s">
        <v>94</v>
      </c>
      <c r="E40" s="37"/>
      <c r="F40" s="37"/>
      <c r="G40" s="37"/>
      <c r="H40" s="15"/>
      <c r="I40" s="25"/>
      <c r="J40" s="25"/>
      <c r="K40" s="34" t="s">
        <v>112</v>
      </c>
      <c r="L40" s="31" t="s">
        <v>113</v>
      </c>
    </row>
    <row r="41" spans="1:12" ht="270" customHeight="1" x14ac:dyDescent="0.25">
      <c r="A41" s="12" t="s">
        <v>107</v>
      </c>
      <c r="B41" s="13" t="s">
        <v>114</v>
      </c>
      <c r="C41" s="13"/>
      <c r="D41" s="37" t="s">
        <v>109</v>
      </c>
      <c r="E41" s="37" t="s">
        <v>94</v>
      </c>
      <c r="F41" s="37" t="s">
        <v>115</v>
      </c>
      <c r="G41" s="37"/>
      <c r="H41" s="15"/>
      <c r="I41" s="25"/>
      <c r="J41" s="25"/>
      <c r="K41" s="19" t="s">
        <v>116</v>
      </c>
      <c r="L41" s="28"/>
    </row>
    <row r="42" spans="1:12" ht="393.75" x14ac:dyDescent="0.25">
      <c r="A42" s="12" t="s">
        <v>117</v>
      </c>
      <c r="B42" s="19" t="s">
        <v>118</v>
      </c>
      <c r="C42" s="13"/>
      <c r="D42" s="37" t="s">
        <v>94</v>
      </c>
      <c r="E42" s="37" t="s">
        <v>109</v>
      </c>
      <c r="F42" s="14" t="s">
        <v>119</v>
      </c>
      <c r="G42" s="37"/>
      <c r="H42" s="15">
        <v>1</v>
      </c>
      <c r="I42" s="25">
        <f>+J38+1</f>
        <v>46096</v>
      </c>
      <c r="J42" s="25">
        <f>IFERROR(DATE(YEAR(I42),MONTH(I42),DAY(I42))+H42,"0")</f>
        <v>46097</v>
      </c>
      <c r="K42" s="19" t="s">
        <v>120</v>
      </c>
      <c r="L42" s="19"/>
    </row>
    <row r="43" spans="1:12" ht="18.75" x14ac:dyDescent="0.25">
      <c r="A43" s="23">
        <v>3</v>
      </c>
      <c r="B43" s="218" t="s">
        <v>121</v>
      </c>
      <c r="C43" s="219"/>
      <c r="D43" s="219"/>
      <c r="E43" s="219"/>
      <c r="F43" s="220"/>
      <c r="G43" s="14"/>
      <c r="H43" s="15"/>
      <c r="I43" s="25"/>
      <c r="J43" s="25"/>
      <c r="K43" s="19"/>
      <c r="L43" s="19"/>
    </row>
    <row r="44" spans="1:12" ht="204.75" x14ac:dyDescent="0.25">
      <c r="A44" s="12" t="s">
        <v>122</v>
      </c>
      <c r="B44" s="13" t="s">
        <v>123</v>
      </c>
      <c r="C44" s="13"/>
      <c r="D44" s="36" t="s">
        <v>26</v>
      </c>
      <c r="E44" s="37"/>
      <c r="F44" s="37"/>
      <c r="G44" s="37"/>
      <c r="H44" s="37">
        <v>5</v>
      </c>
      <c r="I44" s="25">
        <f>+J42+1</f>
        <v>46098</v>
      </c>
      <c r="J44" s="25">
        <f t="shared" ref="J44:J50" si="6">IFERROR(DATE(YEAR(I44),MONTH(I44),DAY(I44))+H44,"0")</f>
        <v>46103</v>
      </c>
      <c r="K44" s="38" t="s">
        <v>124</v>
      </c>
      <c r="L44" s="19"/>
    </row>
    <row r="45" spans="1:12" ht="168.75" x14ac:dyDescent="0.25">
      <c r="A45" s="12" t="s">
        <v>125</v>
      </c>
      <c r="B45" s="13" t="s">
        <v>126</v>
      </c>
      <c r="C45" s="13"/>
      <c r="D45" s="36" t="s">
        <v>127</v>
      </c>
      <c r="E45" s="37" t="s">
        <v>128</v>
      </c>
      <c r="F45" s="37"/>
      <c r="G45" s="37"/>
      <c r="H45" s="37">
        <v>5</v>
      </c>
      <c r="I45" s="25">
        <f>+J44+1</f>
        <v>46104</v>
      </c>
      <c r="J45" s="25">
        <f t="shared" si="6"/>
        <v>46109</v>
      </c>
      <c r="K45" s="39" t="s">
        <v>129</v>
      </c>
      <c r="L45" s="19"/>
    </row>
    <row r="46" spans="1:12" ht="93.75" x14ac:dyDescent="0.25">
      <c r="A46" s="12" t="s">
        <v>130</v>
      </c>
      <c r="B46" s="13" t="s">
        <v>131</v>
      </c>
      <c r="C46" s="13"/>
      <c r="D46" s="37" t="s">
        <v>128</v>
      </c>
      <c r="E46" s="37"/>
      <c r="F46" s="37"/>
      <c r="G46" s="37"/>
      <c r="H46" s="37">
        <v>90</v>
      </c>
      <c r="I46" s="25">
        <f t="shared" ref="I46:I49" si="7">+J45+1</f>
        <v>46110</v>
      </c>
      <c r="J46" s="25">
        <f t="shared" si="6"/>
        <v>46200</v>
      </c>
      <c r="K46" s="39" t="s">
        <v>132</v>
      </c>
      <c r="L46" s="19" t="s">
        <v>133</v>
      </c>
    </row>
    <row r="47" spans="1:12" ht="112.5" x14ac:dyDescent="0.25">
      <c r="A47" s="12" t="s">
        <v>134</v>
      </c>
      <c r="B47" s="13" t="s">
        <v>135</v>
      </c>
      <c r="C47" s="13"/>
      <c r="D47" s="37" t="s">
        <v>127</v>
      </c>
      <c r="E47" s="14" t="s">
        <v>62</v>
      </c>
      <c r="F47" s="37"/>
      <c r="G47" s="37"/>
      <c r="H47" s="37">
        <v>5</v>
      </c>
      <c r="I47" s="25">
        <f t="shared" si="7"/>
        <v>46201</v>
      </c>
      <c r="J47" s="25">
        <f t="shared" si="6"/>
        <v>46206</v>
      </c>
      <c r="K47" s="39" t="s">
        <v>136</v>
      </c>
      <c r="L47" s="19"/>
    </row>
    <row r="48" spans="1:12" ht="330.75" x14ac:dyDescent="0.25">
      <c r="A48" s="12" t="s">
        <v>137</v>
      </c>
      <c r="B48" s="13" t="s">
        <v>138</v>
      </c>
      <c r="C48" s="13"/>
      <c r="D48" s="37" t="s">
        <v>62</v>
      </c>
      <c r="E48" s="37"/>
      <c r="F48" s="37"/>
      <c r="G48" s="36" t="s">
        <v>26</v>
      </c>
      <c r="H48" s="37">
        <v>30</v>
      </c>
      <c r="I48" s="25">
        <f t="shared" si="7"/>
        <v>46207</v>
      </c>
      <c r="J48" s="25">
        <f t="shared" si="6"/>
        <v>46237</v>
      </c>
      <c r="K48" s="31" t="s">
        <v>207</v>
      </c>
      <c r="L48" s="19" t="s">
        <v>140</v>
      </c>
    </row>
    <row r="49" spans="1:12" ht="150" x14ac:dyDescent="0.25">
      <c r="A49" s="12" t="s">
        <v>141</v>
      </c>
      <c r="B49" s="13" t="s">
        <v>142</v>
      </c>
      <c r="C49" s="13"/>
      <c r="D49" s="14" t="s">
        <v>26</v>
      </c>
      <c r="E49" s="37" t="s">
        <v>275</v>
      </c>
      <c r="F49" s="37"/>
      <c r="G49" s="37"/>
      <c r="H49" s="37">
        <v>10</v>
      </c>
      <c r="I49" s="25">
        <f t="shared" si="7"/>
        <v>46238</v>
      </c>
      <c r="J49" s="25">
        <f t="shared" si="6"/>
        <v>46248</v>
      </c>
      <c r="K49" s="28" t="s">
        <v>143</v>
      </c>
      <c r="L49" s="19" t="s">
        <v>144</v>
      </c>
    </row>
    <row r="50" spans="1:12" ht="225" x14ac:dyDescent="0.25">
      <c r="A50" s="23" t="s">
        <v>145</v>
      </c>
      <c r="B50" s="40" t="s">
        <v>146</v>
      </c>
      <c r="C50" s="40"/>
      <c r="D50" s="37" t="s">
        <v>24</v>
      </c>
      <c r="E50" s="37" t="s">
        <v>20</v>
      </c>
      <c r="F50" s="37" t="s">
        <v>147</v>
      </c>
      <c r="G50" s="37"/>
      <c r="H50" s="37">
        <f>4*30</f>
        <v>120</v>
      </c>
      <c r="I50" s="32">
        <f>+J49+1</f>
        <v>46249</v>
      </c>
      <c r="J50" s="25">
        <f t="shared" si="6"/>
        <v>46369</v>
      </c>
      <c r="K50" s="28"/>
      <c r="L50" s="28" t="s">
        <v>148</v>
      </c>
    </row>
    <row r="51" spans="1:12" ht="18.75" x14ac:dyDescent="0.25">
      <c r="A51" s="23" t="s">
        <v>149</v>
      </c>
      <c r="B51" s="218" t="s">
        <v>150</v>
      </c>
      <c r="C51" s="219"/>
      <c r="D51" s="219"/>
      <c r="E51" s="219"/>
      <c r="F51" s="219"/>
      <c r="G51" s="220"/>
      <c r="H51" s="15"/>
      <c r="I51" s="42"/>
      <c r="J51" s="25"/>
      <c r="K51" s="19"/>
      <c r="L51" s="19"/>
    </row>
    <row r="52" spans="1:12" ht="18.75" x14ac:dyDescent="0.25">
      <c r="A52" s="23">
        <v>1</v>
      </c>
      <c r="B52" s="218" t="s">
        <v>151</v>
      </c>
      <c r="C52" s="219"/>
      <c r="D52" s="219"/>
      <c r="E52" s="219"/>
      <c r="F52" s="219"/>
      <c r="G52" s="220"/>
      <c r="H52" s="15"/>
      <c r="I52" s="42"/>
      <c r="J52" s="25"/>
      <c r="K52" s="19"/>
      <c r="L52" s="19"/>
    </row>
    <row r="53" spans="1:12" ht="56.25" x14ac:dyDescent="0.25">
      <c r="A53" s="43" t="s">
        <v>59</v>
      </c>
      <c r="B53" s="44" t="s">
        <v>152</v>
      </c>
      <c r="C53" s="44"/>
      <c r="D53" s="45" t="s">
        <v>24</v>
      </c>
      <c r="E53" s="45" t="s">
        <v>20</v>
      </c>
      <c r="F53" s="45" t="s">
        <v>26</v>
      </c>
      <c r="G53" s="45"/>
      <c r="H53" s="46">
        <f>3*30</f>
        <v>90</v>
      </c>
      <c r="I53" s="47">
        <f>+J50+1</f>
        <v>46370</v>
      </c>
      <c r="J53" s="25">
        <f t="shared" ref="J53:J59" si="8">IFERROR(DATE(YEAR(I53),MONTH(I53),DAY(I53))+H53,"0")</f>
        <v>46460</v>
      </c>
      <c r="K53" s="19"/>
      <c r="L53" s="19"/>
    </row>
    <row r="54" spans="1:12" ht="75" x14ac:dyDescent="0.25">
      <c r="A54" s="12" t="s">
        <v>66</v>
      </c>
      <c r="B54" s="48" t="s">
        <v>153</v>
      </c>
      <c r="C54" s="48"/>
      <c r="D54" s="14" t="s">
        <v>24</v>
      </c>
      <c r="E54" s="14" t="s">
        <v>20</v>
      </c>
      <c r="F54" s="14" t="s">
        <v>154</v>
      </c>
      <c r="G54" s="14"/>
      <c r="H54" s="37">
        <v>20</v>
      </c>
      <c r="I54" s="25">
        <f>+J53+1</f>
        <v>46461</v>
      </c>
      <c r="J54" s="25">
        <f t="shared" si="8"/>
        <v>46481</v>
      </c>
      <c r="K54" s="19"/>
      <c r="L54" s="19"/>
    </row>
    <row r="55" spans="1:12" ht="37.5" x14ac:dyDescent="0.25">
      <c r="A55" s="12" t="s">
        <v>71</v>
      </c>
      <c r="B55" s="48" t="s">
        <v>155</v>
      </c>
      <c r="C55" s="48"/>
      <c r="D55" s="14" t="s">
        <v>24</v>
      </c>
      <c r="E55" s="14" t="s">
        <v>21</v>
      </c>
      <c r="F55" s="14" t="s">
        <v>20</v>
      </c>
      <c r="G55" s="14"/>
      <c r="H55" s="37">
        <v>15</v>
      </c>
      <c r="I55" s="25">
        <f t="shared" ref="I55:I59" si="9">+J54+1</f>
        <v>46482</v>
      </c>
      <c r="J55" s="25">
        <f t="shared" si="8"/>
        <v>46497</v>
      </c>
      <c r="K55" s="19"/>
      <c r="L55" s="19"/>
    </row>
    <row r="56" spans="1:12" ht="37.5" x14ac:dyDescent="0.25">
      <c r="A56" s="12" t="s">
        <v>73</v>
      </c>
      <c r="B56" s="48" t="s">
        <v>156</v>
      </c>
      <c r="C56" s="48"/>
      <c r="D56" s="14" t="s">
        <v>24</v>
      </c>
      <c r="E56" s="14" t="s">
        <v>20</v>
      </c>
      <c r="F56" s="14" t="s">
        <v>20</v>
      </c>
      <c r="G56" s="14" t="s">
        <v>24</v>
      </c>
      <c r="H56" s="37">
        <v>7</v>
      </c>
      <c r="I56" s="25">
        <f t="shared" si="9"/>
        <v>46498</v>
      </c>
      <c r="J56" s="25">
        <f t="shared" si="8"/>
        <v>46505</v>
      </c>
      <c r="K56" s="19"/>
      <c r="L56" s="19"/>
    </row>
    <row r="57" spans="1:12" ht="75" x14ac:dyDescent="0.25">
      <c r="A57" s="12" t="s">
        <v>157</v>
      </c>
      <c r="B57" s="48" t="s">
        <v>158</v>
      </c>
      <c r="C57" s="48"/>
      <c r="D57" s="14" t="s">
        <v>24</v>
      </c>
      <c r="E57" s="14" t="s">
        <v>20</v>
      </c>
      <c r="F57" s="14" t="s">
        <v>21</v>
      </c>
      <c r="G57" s="14" t="s">
        <v>24</v>
      </c>
      <c r="H57" s="37">
        <v>30</v>
      </c>
      <c r="I57" s="25">
        <f t="shared" si="9"/>
        <v>46506</v>
      </c>
      <c r="J57" s="25">
        <f t="shared" si="8"/>
        <v>46536</v>
      </c>
      <c r="K57" s="19"/>
      <c r="L57" s="19"/>
    </row>
    <row r="58" spans="1:12" ht="56.25" x14ac:dyDescent="0.25">
      <c r="A58" s="12" t="s">
        <v>159</v>
      </c>
      <c r="B58" s="48" t="s">
        <v>160</v>
      </c>
      <c r="C58" s="48"/>
      <c r="D58" s="14" t="s">
        <v>24</v>
      </c>
      <c r="E58" s="14" t="s">
        <v>20</v>
      </c>
      <c r="F58" s="14" t="s">
        <v>21</v>
      </c>
      <c r="G58" s="14" t="s">
        <v>24</v>
      </c>
      <c r="H58" s="37">
        <v>20</v>
      </c>
      <c r="I58" s="25">
        <f t="shared" si="9"/>
        <v>46537</v>
      </c>
      <c r="J58" s="25">
        <f t="shared" si="8"/>
        <v>46557</v>
      </c>
      <c r="K58" s="19"/>
      <c r="L58" s="19"/>
    </row>
    <row r="59" spans="1:12" ht="18.75" x14ac:dyDescent="0.25">
      <c r="A59" s="23" t="s">
        <v>161</v>
      </c>
      <c r="B59" s="218" t="s">
        <v>162</v>
      </c>
      <c r="C59" s="219"/>
      <c r="D59" s="219"/>
      <c r="E59" s="219"/>
      <c r="F59" s="219"/>
      <c r="G59" s="220"/>
      <c r="H59" s="15">
        <v>30</v>
      </c>
      <c r="I59" s="25">
        <f t="shared" si="9"/>
        <v>46558</v>
      </c>
      <c r="J59" s="25">
        <f t="shared" si="8"/>
        <v>46588</v>
      </c>
      <c r="K59" s="19"/>
      <c r="L59" s="19"/>
    </row>
    <row r="60" spans="1:12" ht="33" x14ac:dyDescent="0.25">
      <c r="A60" s="12">
        <v>1</v>
      </c>
      <c r="B60" s="13" t="s">
        <v>163</v>
      </c>
      <c r="C60" s="13"/>
      <c r="D60" s="37" t="s">
        <v>24</v>
      </c>
      <c r="E60" s="37" t="s">
        <v>20</v>
      </c>
      <c r="F60" s="37" t="s">
        <v>164</v>
      </c>
      <c r="G60" s="37"/>
      <c r="H60" s="15"/>
      <c r="I60" s="42"/>
      <c r="J60" s="25"/>
      <c r="K60" s="19"/>
      <c r="L60" s="19"/>
    </row>
    <row r="61" spans="1:12" ht="66" x14ac:dyDescent="0.25">
      <c r="A61" s="12">
        <v>2</v>
      </c>
      <c r="B61" s="13" t="s">
        <v>165</v>
      </c>
      <c r="C61" s="13"/>
      <c r="D61" s="37" t="s">
        <v>24</v>
      </c>
      <c r="E61" s="37" t="s">
        <v>20</v>
      </c>
      <c r="F61" s="49" t="s">
        <v>176</v>
      </c>
      <c r="G61" s="37"/>
      <c r="H61" s="15"/>
      <c r="I61" s="42"/>
      <c r="J61" s="25"/>
      <c r="K61" s="19"/>
      <c r="L61" s="19"/>
    </row>
    <row r="62" spans="1:12" ht="78.75" x14ac:dyDescent="0.25">
      <c r="A62" s="12">
        <v>3</v>
      </c>
      <c r="B62" s="13" t="s">
        <v>167</v>
      </c>
      <c r="C62" s="13"/>
      <c r="D62" s="37" t="s">
        <v>24</v>
      </c>
      <c r="E62" s="37" t="s">
        <v>20</v>
      </c>
      <c r="F62" s="35" t="s">
        <v>168</v>
      </c>
      <c r="G62" s="37"/>
      <c r="H62" s="15"/>
      <c r="I62" s="42"/>
      <c r="J62" s="25"/>
      <c r="K62" s="19"/>
      <c r="L62" s="19"/>
    </row>
    <row r="63" spans="1:12" ht="78.75" x14ac:dyDescent="0.25">
      <c r="A63" s="12">
        <v>4</v>
      </c>
      <c r="B63" s="13" t="s">
        <v>169</v>
      </c>
      <c r="C63" s="13"/>
      <c r="D63" s="37" t="s">
        <v>24</v>
      </c>
      <c r="E63" s="37" t="s">
        <v>20</v>
      </c>
      <c r="F63" s="35" t="s">
        <v>168</v>
      </c>
      <c r="G63" s="37"/>
      <c r="H63" s="15"/>
      <c r="I63" s="42"/>
      <c r="J63" s="25"/>
      <c r="K63" s="19"/>
      <c r="L63" s="19"/>
    </row>
    <row r="64" spans="1:12" ht="18.75" x14ac:dyDescent="0.25">
      <c r="A64" s="50" t="s">
        <v>170</v>
      </c>
      <c r="B64" s="218" t="s">
        <v>171</v>
      </c>
      <c r="C64" s="219"/>
      <c r="D64" s="219"/>
      <c r="E64" s="219"/>
      <c r="F64" s="219"/>
      <c r="G64" s="220"/>
      <c r="H64" s="49">
        <f>6*30</f>
        <v>180</v>
      </c>
      <c r="I64" s="25">
        <f>+J59+1</f>
        <v>46589</v>
      </c>
      <c r="J64" s="25">
        <f t="shared" ref="J64:J65" si="10">IFERROR(DATE(YEAR(I64),MONTH(I64),DAY(I64))+H64,"0")</f>
        <v>46769</v>
      </c>
      <c r="K64" s="52"/>
      <c r="L64" s="52"/>
    </row>
    <row r="65" spans="1:12" ht="18.75" x14ac:dyDescent="0.25">
      <c r="A65" s="50" t="s">
        <v>172</v>
      </c>
      <c r="B65" s="218" t="s">
        <v>173</v>
      </c>
      <c r="C65" s="219"/>
      <c r="D65" s="219"/>
      <c r="E65" s="219"/>
      <c r="F65" s="219"/>
      <c r="G65" s="220"/>
      <c r="H65" s="57">
        <v>30</v>
      </c>
      <c r="I65" s="54">
        <f>+J64+1</f>
        <v>46770</v>
      </c>
      <c r="J65" s="25">
        <f t="shared" si="10"/>
        <v>46800</v>
      </c>
      <c r="K65" s="52"/>
      <c r="L65" s="52"/>
    </row>
    <row r="66" spans="1:12" ht="72.75" customHeight="1" x14ac:dyDescent="0.25">
      <c r="A66" s="55">
        <v>1</v>
      </c>
      <c r="B66" s="56" t="s">
        <v>174</v>
      </c>
      <c r="C66" s="56"/>
      <c r="D66" s="37" t="s">
        <v>24</v>
      </c>
      <c r="E66" s="49" t="s">
        <v>21</v>
      </c>
      <c r="F66" s="49" t="s">
        <v>26</v>
      </c>
      <c r="G66" s="49"/>
      <c r="H66" s="57"/>
      <c r="I66" s="58"/>
      <c r="J66" s="25"/>
      <c r="K66" s="52"/>
      <c r="L66" s="52"/>
    </row>
    <row r="67" spans="1:12" ht="72.75" customHeight="1" x14ac:dyDescent="0.25">
      <c r="A67" s="55">
        <v>2</v>
      </c>
      <c r="B67" s="56" t="s">
        <v>175</v>
      </c>
      <c r="C67" s="56"/>
      <c r="D67" s="37" t="s">
        <v>24</v>
      </c>
      <c r="E67" s="49" t="s">
        <v>176</v>
      </c>
      <c r="F67" s="49" t="s">
        <v>177</v>
      </c>
      <c r="G67" s="49"/>
      <c r="H67" s="57"/>
      <c r="I67" s="58"/>
      <c r="J67" s="25"/>
      <c r="K67" s="52"/>
      <c r="L67" s="52"/>
    </row>
    <row r="68" spans="1:12" ht="72.75" customHeight="1" x14ac:dyDescent="0.25">
      <c r="A68" s="55">
        <v>3</v>
      </c>
      <c r="B68" s="56" t="s">
        <v>178</v>
      </c>
      <c r="C68" s="56"/>
      <c r="D68" s="37" t="s">
        <v>24</v>
      </c>
      <c r="E68" s="49" t="s">
        <v>176</v>
      </c>
      <c r="F68" s="49" t="s">
        <v>177</v>
      </c>
      <c r="G68" s="49"/>
      <c r="H68" s="57"/>
      <c r="I68" s="58"/>
      <c r="J68" s="25"/>
      <c r="K68" s="52"/>
      <c r="L68" s="52"/>
    </row>
    <row r="69" spans="1:12" ht="72.75" customHeight="1" x14ac:dyDescent="0.25">
      <c r="A69" s="55">
        <v>4</v>
      </c>
      <c r="B69" s="56" t="s">
        <v>179</v>
      </c>
      <c r="C69" s="56"/>
      <c r="D69" s="37" t="s">
        <v>24</v>
      </c>
      <c r="E69" s="49" t="s">
        <v>180</v>
      </c>
      <c r="F69" s="49" t="s">
        <v>177</v>
      </c>
      <c r="G69" s="49"/>
      <c r="H69" s="57"/>
      <c r="I69" s="58"/>
      <c r="J69" s="25"/>
      <c r="K69" s="52"/>
      <c r="L69" s="52"/>
    </row>
    <row r="70" spans="1:12" ht="72.75" customHeight="1" x14ac:dyDescent="0.25">
      <c r="A70" s="55">
        <v>5</v>
      </c>
      <c r="B70" s="56" t="s">
        <v>181</v>
      </c>
      <c r="C70" s="56"/>
      <c r="D70" s="37" t="s">
        <v>24</v>
      </c>
      <c r="E70" s="49" t="s">
        <v>182</v>
      </c>
      <c r="F70" s="49" t="s">
        <v>177</v>
      </c>
      <c r="G70" s="49"/>
      <c r="H70" s="57"/>
      <c r="I70" s="58"/>
      <c r="J70" s="25"/>
      <c r="K70" s="52"/>
      <c r="L70" s="52"/>
    </row>
    <row r="71" spans="1:12" ht="72.75" customHeight="1" x14ac:dyDescent="0.25">
      <c r="A71" s="55">
        <v>6</v>
      </c>
      <c r="B71" s="56" t="s">
        <v>183</v>
      </c>
      <c r="C71" s="56"/>
      <c r="D71" s="37" t="s">
        <v>24</v>
      </c>
      <c r="E71" s="49" t="s">
        <v>182</v>
      </c>
      <c r="F71" s="49" t="s">
        <v>177</v>
      </c>
      <c r="G71" s="49"/>
      <c r="H71" s="57"/>
      <c r="I71" s="58"/>
      <c r="J71" s="25"/>
      <c r="K71" s="52"/>
      <c r="L71" s="52"/>
    </row>
    <row r="72" spans="1:12" ht="18.75" x14ac:dyDescent="0.25">
      <c r="A72" s="50" t="s">
        <v>184</v>
      </c>
      <c r="B72" s="243" t="s">
        <v>185</v>
      </c>
      <c r="C72" s="244"/>
      <c r="D72" s="244"/>
      <c r="E72" s="244"/>
      <c r="F72" s="244"/>
      <c r="G72" s="245"/>
      <c r="H72" s="57"/>
      <c r="I72" s="58"/>
      <c r="J72" s="25"/>
      <c r="K72" s="52"/>
      <c r="L72" s="52"/>
    </row>
    <row r="73" spans="1:12" ht="83.25" customHeight="1" x14ac:dyDescent="0.25">
      <c r="A73" s="55">
        <v>1</v>
      </c>
      <c r="B73" s="56" t="s">
        <v>186</v>
      </c>
      <c r="C73" s="56"/>
      <c r="D73" s="37" t="s">
        <v>24</v>
      </c>
      <c r="E73" s="49" t="s">
        <v>187</v>
      </c>
      <c r="F73" s="49"/>
      <c r="G73" s="49"/>
      <c r="H73" s="57">
        <v>20</v>
      </c>
      <c r="I73" s="54">
        <f>+J65+1</f>
        <v>46801</v>
      </c>
      <c r="J73" s="25">
        <f t="shared" ref="J73:J75" si="11">IFERROR(DATE(YEAR(I73),MONTH(I73),DAY(I73))+H73,"0")</f>
        <v>46821</v>
      </c>
      <c r="K73" s="52"/>
      <c r="L73" s="52"/>
    </row>
    <row r="74" spans="1:12" ht="61.5" customHeight="1" x14ac:dyDescent="0.25">
      <c r="A74" s="55">
        <f>+A73+1</f>
        <v>2</v>
      </c>
      <c r="B74" s="56" t="s">
        <v>188</v>
      </c>
      <c r="C74" s="56"/>
      <c r="D74" s="49" t="s">
        <v>189</v>
      </c>
      <c r="E74" s="49"/>
      <c r="F74" s="36"/>
      <c r="G74" s="36" t="s">
        <v>37</v>
      </c>
      <c r="H74" s="57">
        <v>15</v>
      </c>
      <c r="I74" s="54">
        <f>+J73+1</f>
        <v>46822</v>
      </c>
      <c r="J74" s="25">
        <f t="shared" si="11"/>
        <v>46837</v>
      </c>
      <c r="K74" s="52"/>
      <c r="L74" s="52"/>
    </row>
    <row r="75" spans="1:12" ht="77.25" customHeight="1" x14ac:dyDescent="0.25">
      <c r="A75" s="59">
        <f>+A74+1</f>
        <v>3</v>
      </c>
      <c r="B75" s="60" t="s">
        <v>190</v>
      </c>
      <c r="C75" s="60"/>
      <c r="D75" s="61" t="s">
        <v>37</v>
      </c>
      <c r="E75" s="62"/>
      <c r="F75" s="61"/>
      <c r="G75" s="62"/>
      <c r="H75" s="63">
        <v>15</v>
      </c>
      <c r="I75" s="64">
        <f>+J74+1</f>
        <v>46838</v>
      </c>
      <c r="J75" s="64">
        <f t="shared" si="11"/>
        <v>46853</v>
      </c>
      <c r="K75" s="65"/>
      <c r="L75" s="65"/>
    </row>
  </sheetData>
  <mergeCells count="25">
    <mergeCell ref="B25:G25"/>
    <mergeCell ref="A1:L1"/>
    <mergeCell ref="A2:L3"/>
    <mergeCell ref="A4:L4"/>
    <mergeCell ref="A5:J5"/>
    <mergeCell ref="A6:A7"/>
    <mergeCell ref="B6:B7"/>
    <mergeCell ref="C6:C7"/>
    <mergeCell ref="D6:F6"/>
    <mergeCell ref="G6:G7"/>
    <mergeCell ref="H6:J6"/>
    <mergeCell ref="K6:K7"/>
    <mergeCell ref="L6:L7"/>
    <mergeCell ref="B8:G8"/>
    <mergeCell ref="B17:K17"/>
    <mergeCell ref="B24:G24"/>
    <mergeCell ref="B64:G64"/>
    <mergeCell ref="B65:G65"/>
    <mergeCell ref="B72:G72"/>
    <mergeCell ref="B26:G26"/>
    <mergeCell ref="B31:G31"/>
    <mergeCell ref="B43:F43"/>
    <mergeCell ref="B51:G51"/>
    <mergeCell ref="B52:G52"/>
    <mergeCell ref="B59:G59"/>
  </mergeCells>
  <conditionalFormatting sqref="B73:C1048576 B5:C6 B18:C23 B17 B24:B26 B72 B66:C71 B64:B65 B60:C63 B59 B51:B52 B44:C50 B43 B31 B7:B8 B32:C42 B27:C30 B53:C58 B9:C16">
    <cfRule type="duplicateValues" dxfId="5" priority="1"/>
  </conditionalFormatting>
  <printOptions horizontalCentered="1"/>
  <pageMargins left="0" right="0" top="0.11811023622047245" bottom="0.15748031496062992" header="0.11811023622047245" footer="0.15748031496062992"/>
  <pageSetup paperSize="9" scale="63" fitToHeight="0" orientation="landscape" r:id="rId1"/>
  <headerFooter differentFirst="1">
    <oddFooter>&amp;CQuy trình đấu giá quyền sử dụng đất Khu dân cư và chợ Nhơn Hưng&amp;R&amp;P</oddFooter>
  </headerFooter>
  <rowBreaks count="11" manualBreakCount="11">
    <brk id="16" max="11" man="1"/>
    <brk id="22" max="11" man="1"/>
    <brk id="27" max="11" man="1"/>
    <brk id="34" max="11" man="1"/>
    <brk id="37" max="11" man="1"/>
    <brk id="39" max="11" man="1"/>
    <brk id="41" max="11" man="1"/>
    <brk id="44" max="11" man="1"/>
    <brk id="48" max="11" man="1"/>
    <brk id="58" max="11" man="1"/>
    <brk id="71" max="11"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zoomScale="70" zoomScaleNormal="70" zoomScaleSheetLayoutView="55" workbookViewId="0">
      <pane xSplit="2" ySplit="7" topLeftCell="C36" activePane="bottomRight" state="frozen"/>
      <selection activeCell="L73" sqref="L73"/>
      <selection pane="topRight" activeCell="L73" sqref="L73"/>
      <selection pane="bottomLeft" activeCell="L73" sqref="L73"/>
      <selection pane="bottomRight" activeCell="L73" sqref="L73"/>
    </sheetView>
  </sheetViews>
  <sheetFormatPr defaultColWidth="9" defaultRowHeight="16.5" x14ac:dyDescent="0.25"/>
  <cols>
    <col min="1" max="1" width="5.42578125" style="66" customWidth="1"/>
    <col min="2" max="2" width="34.140625" style="2" customWidth="1"/>
    <col min="3" max="3" width="7.140625" style="2" customWidth="1"/>
    <col min="4" max="4" width="13.5703125" style="2" customWidth="1"/>
    <col min="5" max="5" width="12.5703125" style="2" customWidth="1"/>
    <col min="6" max="6" width="11.140625" style="2" customWidth="1"/>
    <col min="7" max="7" width="10.42578125" style="2" customWidth="1"/>
    <col min="8" max="8" width="11.5703125" style="3" customWidth="1"/>
    <col min="9" max="9" width="14.5703125" style="3" bestFit="1" customWidth="1"/>
    <col min="10" max="10" width="13" style="188" bestFit="1" customWidth="1"/>
    <col min="11" max="11" width="60.85546875" style="70" customWidth="1"/>
    <col min="12" max="12" width="23" style="70" customWidth="1"/>
    <col min="13" max="16384" width="9" style="2"/>
  </cols>
  <sheetData>
    <row r="1" spans="1:12" ht="16.5" customHeight="1" x14ac:dyDescent="0.3">
      <c r="A1" s="253" t="s">
        <v>276</v>
      </c>
      <c r="B1" s="253"/>
      <c r="C1" s="253"/>
      <c r="D1" s="253"/>
      <c r="E1" s="253"/>
      <c r="F1" s="253"/>
      <c r="G1" s="253"/>
      <c r="H1" s="253"/>
      <c r="I1" s="253"/>
      <c r="J1" s="253"/>
      <c r="K1" s="253"/>
      <c r="L1" s="253"/>
    </row>
    <row r="2" spans="1:12" ht="14.45" customHeight="1" x14ac:dyDescent="0.25">
      <c r="A2" s="221" t="s">
        <v>1</v>
      </c>
      <c r="B2" s="221"/>
      <c r="C2" s="221"/>
      <c r="D2" s="221"/>
      <c r="E2" s="221"/>
      <c r="F2" s="221"/>
      <c r="G2" s="221"/>
      <c r="H2" s="221"/>
      <c r="I2" s="221"/>
      <c r="J2" s="221"/>
      <c r="K2" s="221"/>
      <c r="L2" s="221"/>
    </row>
    <row r="3" spans="1:12" ht="18" customHeight="1" x14ac:dyDescent="0.25">
      <c r="A3" s="221"/>
      <c r="B3" s="221"/>
      <c r="C3" s="221"/>
      <c r="D3" s="221"/>
      <c r="E3" s="221"/>
      <c r="F3" s="221"/>
      <c r="G3" s="221"/>
      <c r="H3" s="221"/>
      <c r="I3" s="221"/>
      <c r="J3" s="221"/>
      <c r="K3" s="221"/>
      <c r="L3" s="221"/>
    </row>
    <row r="4" spans="1:12" ht="66" customHeight="1" x14ac:dyDescent="0.3">
      <c r="A4" s="248" t="s">
        <v>277</v>
      </c>
      <c r="B4" s="248"/>
      <c r="C4" s="248"/>
      <c r="D4" s="248"/>
      <c r="E4" s="248"/>
      <c r="F4" s="248"/>
      <c r="G4" s="248"/>
      <c r="H4" s="248"/>
      <c r="I4" s="248"/>
      <c r="J4" s="248"/>
      <c r="K4" s="248"/>
      <c r="L4" s="248"/>
    </row>
    <row r="5" spans="1:12" ht="9.75" customHeight="1" x14ac:dyDescent="0.25">
      <c r="A5" s="3"/>
      <c r="B5" s="3"/>
      <c r="C5" s="3"/>
      <c r="D5" s="3"/>
      <c r="E5" s="3"/>
      <c r="F5" s="3"/>
      <c r="G5" s="3"/>
      <c r="J5" s="165"/>
      <c r="K5" s="2"/>
      <c r="L5" s="3"/>
    </row>
    <row r="6" spans="1:12" ht="15.75" x14ac:dyDescent="0.25">
      <c r="A6" s="263" t="s">
        <v>3</v>
      </c>
      <c r="B6" s="264" t="s">
        <v>4</v>
      </c>
      <c r="C6" s="263" t="s">
        <v>5</v>
      </c>
      <c r="D6" s="264" t="s">
        <v>6</v>
      </c>
      <c r="E6" s="264"/>
      <c r="F6" s="264"/>
      <c r="G6" s="264" t="s">
        <v>7</v>
      </c>
      <c r="H6" s="265" t="s">
        <v>8</v>
      </c>
      <c r="I6" s="265"/>
      <c r="J6" s="265"/>
      <c r="K6" s="264" t="s">
        <v>9</v>
      </c>
      <c r="L6" s="264" t="s">
        <v>10</v>
      </c>
    </row>
    <row r="7" spans="1:12" ht="33" x14ac:dyDescent="0.25">
      <c r="A7" s="263"/>
      <c r="B7" s="264"/>
      <c r="C7" s="263"/>
      <c r="D7" s="166" t="s">
        <v>11</v>
      </c>
      <c r="E7" s="166" t="s">
        <v>12</v>
      </c>
      <c r="F7" s="166" t="s">
        <v>13</v>
      </c>
      <c r="G7" s="264"/>
      <c r="H7" s="167" t="s">
        <v>8</v>
      </c>
      <c r="I7" s="167" t="s">
        <v>14</v>
      </c>
      <c r="J7" s="168" t="s">
        <v>15</v>
      </c>
      <c r="K7" s="264"/>
      <c r="L7" s="264"/>
    </row>
    <row r="8" spans="1:12" ht="27" customHeight="1" x14ac:dyDescent="0.25">
      <c r="A8" s="101" t="s">
        <v>16</v>
      </c>
      <c r="B8" s="261" t="s">
        <v>193</v>
      </c>
      <c r="C8" s="261"/>
      <c r="D8" s="261"/>
      <c r="E8" s="261"/>
      <c r="F8" s="261"/>
      <c r="G8" s="261"/>
      <c r="H8" s="113"/>
      <c r="I8" s="170"/>
      <c r="J8" s="110"/>
      <c r="K8" s="171"/>
      <c r="L8" s="171"/>
    </row>
    <row r="9" spans="1:12" ht="35.450000000000003" customHeight="1" x14ac:dyDescent="0.25">
      <c r="A9" s="101">
        <v>1</v>
      </c>
      <c r="B9" s="172" t="s">
        <v>278</v>
      </c>
      <c r="C9" s="172"/>
      <c r="D9" s="172"/>
      <c r="E9" s="172"/>
      <c r="F9" s="172"/>
      <c r="G9" s="108" t="s">
        <v>279</v>
      </c>
      <c r="H9" s="113"/>
      <c r="I9" s="173"/>
      <c r="J9" s="110">
        <v>45741</v>
      </c>
      <c r="K9" s="171"/>
      <c r="L9" s="171"/>
    </row>
    <row r="10" spans="1:12" ht="42" customHeight="1" x14ac:dyDescent="0.25">
      <c r="A10" s="101">
        <v>2</v>
      </c>
      <c r="B10" s="172" t="s">
        <v>280</v>
      </c>
      <c r="C10" s="172"/>
      <c r="D10" s="172"/>
      <c r="E10" s="172"/>
      <c r="F10" s="172"/>
      <c r="G10" s="108" t="s">
        <v>279</v>
      </c>
      <c r="H10" s="113"/>
      <c r="I10" s="170"/>
      <c r="J10" s="110"/>
      <c r="K10" s="114" t="s">
        <v>281</v>
      </c>
      <c r="L10" s="171"/>
    </row>
    <row r="11" spans="1:12" ht="62.45" customHeight="1" x14ac:dyDescent="0.25">
      <c r="A11" s="174">
        <v>3</v>
      </c>
      <c r="B11" s="175" t="s">
        <v>282</v>
      </c>
      <c r="C11" s="175"/>
      <c r="D11" s="109" t="s">
        <v>279</v>
      </c>
      <c r="E11" s="176" t="s">
        <v>35</v>
      </c>
      <c r="F11" s="175"/>
      <c r="G11" s="176" t="s">
        <v>37</v>
      </c>
      <c r="H11" s="176"/>
      <c r="I11" s="177"/>
      <c r="J11" s="168"/>
      <c r="K11" s="178"/>
      <c r="L11" s="179" t="s">
        <v>283</v>
      </c>
    </row>
    <row r="12" spans="1:12" ht="30" customHeight="1" x14ac:dyDescent="0.25">
      <c r="A12" s="101" t="s">
        <v>32</v>
      </c>
      <c r="B12" s="261" t="s">
        <v>33</v>
      </c>
      <c r="C12" s="261"/>
      <c r="D12" s="261"/>
      <c r="E12" s="261"/>
      <c r="F12" s="261"/>
      <c r="G12" s="261"/>
      <c r="H12" s="261"/>
      <c r="I12" s="261"/>
      <c r="J12" s="261"/>
      <c r="K12" s="261"/>
      <c r="L12" s="169"/>
    </row>
    <row r="13" spans="1:12" ht="94.5" customHeight="1" x14ac:dyDescent="0.25">
      <c r="A13" s="89">
        <v>1</v>
      </c>
      <c r="B13" s="123" t="s">
        <v>34</v>
      </c>
      <c r="C13" s="180"/>
      <c r="D13" s="107" t="s">
        <v>279</v>
      </c>
      <c r="E13" s="113" t="s">
        <v>35</v>
      </c>
      <c r="F13" s="113" t="s">
        <v>36</v>
      </c>
      <c r="G13" s="113" t="s">
        <v>37</v>
      </c>
      <c r="H13" s="107">
        <v>1</v>
      </c>
      <c r="I13" s="110">
        <v>45741</v>
      </c>
      <c r="J13" s="110">
        <f t="shared" ref="J13:J45" si="0">IFERROR(DATE(YEAR(I13),MONTH(I13),DAY(I13))+H13,"0")</f>
        <v>45742</v>
      </c>
      <c r="K13" s="171"/>
      <c r="L13" s="171"/>
    </row>
    <row r="14" spans="1:12" ht="114.75" customHeight="1" x14ac:dyDescent="0.25">
      <c r="A14" s="89">
        <f>A13+1</f>
        <v>2</v>
      </c>
      <c r="B14" s="181" t="s">
        <v>38</v>
      </c>
      <c r="C14" s="181"/>
      <c r="D14" s="107" t="s">
        <v>279</v>
      </c>
      <c r="E14" s="113" t="s">
        <v>35</v>
      </c>
      <c r="F14" s="107" t="s">
        <v>36</v>
      </c>
      <c r="G14" s="113"/>
      <c r="H14" s="107">
        <v>10</v>
      </c>
      <c r="I14" s="110">
        <f>J13+1</f>
        <v>45743</v>
      </c>
      <c r="J14" s="110">
        <f t="shared" si="0"/>
        <v>45753</v>
      </c>
      <c r="K14" s="28" t="s">
        <v>39</v>
      </c>
      <c r="L14" s="114"/>
    </row>
    <row r="15" spans="1:12" ht="183" customHeight="1" x14ac:dyDescent="0.25">
      <c r="A15" s="89">
        <f t="shared" ref="A15:A18" si="1">A14+1</f>
        <v>3</v>
      </c>
      <c r="B15" s="181" t="s">
        <v>40</v>
      </c>
      <c r="C15" s="181"/>
      <c r="D15" s="107" t="s">
        <v>35</v>
      </c>
      <c r="E15" s="113" t="s">
        <v>88</v>
      </c>
      <c r="F15" s="107"/>
      <c r="G15" s="113"/>
      <c r="H15" s="107">
        <v>7</v>
      </c>
      <c r="I15" s="110">
        <f>J14+1</f>
        <v>45754</v>
      </c>
      <c r="J15" s="110">
        <f t="shared" si="0"/>
        <v>45761</v>
      </c>
      <c r="K15" s="111" t="s">
        <v>284</v>
      </c>
      <c r="L15" s="106" t="s">
        <v>43</v>
      </c>
    </row>
    <row r="16" spans="1:12" ht="108.75" customHeight="1" x14ac:dyDescent="0.25">
      <c r="A16" s="89">
        <f t="shared" si="1"/>
        <v>4</v>
      </c>
      <c r="B16" s="181" t="s">
        <v>44</v>
      </c>
      <c r="C16" s="181"/>
      <c r="D16" s="107" t="s">
        <v>35</v>
      </c>
      <c r="E16" s="113" t="s">
        <v>45</v>
      </c>
      <c r="F16" s="107"/>
      <c r="G16" s="113" t="s">
        <v>37</v>
      </c>
      <c r="H16" s="107">
        <v>5</v>
      </c>
      <c r="I16" s="110">
        <f t="shared" ref="I16:I18" si="2">J15+1</f>
        <v>45762</v>
      </c>
      <c r="J16" s="110">
        <f t="shared" si="0"/>
        <v>45767</v>
      </c>
      <c r="K16" s="106" t="s">
        <v>285</v>
      </c>
      <c r="L16" s="114"/>
    </row>
    <row r="17" spans="1:12" ht="75.75" customHeight="1" x14ac:dyDescent="0.25">
      <c r="A17" s="89">
        <f t="shared" si="1"/>
        <v>5</v>
      </c>
      <c r="B17" s="181" t="s">
        <v>286</v>
      </c>
      <c r="C17" s="181"/>
      <c r="D17" s="107" t="s">
        <v>48</v>
      </c>
      <c r="E17" s="107" t="s">
        <v>279</v>
      </c>
      <c r="F17" s="107" t="s">
        <v>36</v>
      </c>
      <c r="G17" s="113" t="s">
        <v>50</v>
      </c>
      <c r="H17" s="107">
        <v>30</v>
      </c>
      <c r="I17" s="110">
        <f t="shared" si="2"/>
        <v>45768</v>
      </c>
      <c r="J17" s="110">
        <f t="shared" si="0"/>
        <v>45798</v>
      </c>
      <c r="K17" s="111"/>
      <c r="L17" s="114"/>
    </row>
    <row r="18" spans="1:12" ht="270.75" customHeight="1" x14ac:dyDescent="0.25">
      <c r="A18" s="89">
        <f t="shared" si="1"/>
        <v>6</v>
      </c>
      <c r="B18" s="181" t="s">
        <v>51</v>
      </c>
      <c r="C18" s="181"/>
      <c r="D18" s="113" t="s">
        <v>37</v>
      </c>
      <c r="E18" s="113" t="s">
        <v>52</v>
      </c>
      <c r="F18" s="107"/>
      <c r="G18" s="113"/>
      <c r="H18" s="107">
        <v>7</v>
      </c>
      <c r="I18" s="110">
        <f t="shared" si="2"/>
        <v>45799</v>
      </c>
      <c r="J18" s="110">
        <f t="shared" si="0"/>
        <v>45806</v>
      </c>
      <c r="K18" s="111" t="s">
        <v>287</v>
      </c>
      <c r="L18" s="114"/>
    </row>
    <row r="19" spans="1:12" ht="30.75" customHeight="1" x14ac:dyDescent="0.25">
      <c r="A19" s="100" t="s">
        <v>54</v>
      </c>
      <c r="B19" s="261" t="s">
        <v>55</v>
      </c>
      <c r="C19" s="261"/>
      <c r="D19" s="261"/>
      <c r="E19" s="261"/>
      <c r="F19" s="261"/>
      <c r="G19" s="261"/>
      <c r="H19" s="107"/>
      <c r="I19" s="107"/>
      <c r="J19" s="110"/>
      <c r="K19" s="114"/>
      <c r="L19" s="114"/>
    </row>
    <row r="20" spans="1:12" ht="28.5" customHeight="1" x14ac:dyDescent="0.25">
      <c r="A20" s="101" t="s">
        <v>56</v>
      </c>
      <c r="B20" s="261" t="s">
        <v>57</v>
      </c>
      <c r="C20" s="261"/>
      <c r="D20" s="261"/>
      <c r="E20" s="261"/>
      <c r="F20" s="261"/>
      <c r="G20" s="261"/>
      <c r="H20" s="107"/>
      <c r="I20" s="107"/>
      <c r="J20" s="110"/>
      <c r="K20" s="114"/>
      <c r="L20" s="114"/>
    </row>
    <row r="21" spans="1:12" ht="28.5" customHeight="1" x14ac:dyDescent="0.25">
      <c r="A21" s="101">
        <v>1</v>
      </c>
      <c r="B21" s="261" t="s">
        <v>58</v>
      </c>
      <c r="C21" s="261"/>
      <c r="D21" s="261"/>
      <c r="E21" s="261"/>
      <c r="F21" s="261"/>
      <c r="G21" s="261"/>
      <c r="H21" s="107"/>
      <c r="I21" s="107"/>
      <c r="J21" s="110"/>
      <c r="K21" s="114"/>
      <c r="L21" s="114"/>
    </row>
    <row r="22" spans="1:12" ht="306" x14ac:dyDescent="0.25">
      <c r="A22" s="89" t="s">
        <v>59</v>
      </c>
      <c r="B22" s="181" t="s">
        <v>60</v>
      </c>
      <c r="C22" s="181"/>
      <c r="D22" s="107" t="s">
        <v>288</v>
      </c>
      <c r="E22" s="107" t="s">
        <v>289</v>
      </c>
      <c r="F22" s="107" t="s">
        <v>290</v>
      </c>
      <c r="G22" s="113" t="s">
        <v>279</v>
      </c>
      <c r="H22" s="109">
        <v>10</v>
      </c>
      <c r="I22" s="110">
        <f>+J18+1</f>
        <v>45807</v>
      </c>
      <c r="J22" s="110">
        <f t="shared" si="0"/>
        <v>45817</v>
      </c>
      <c r="K22" s="112" t="s">
        <v>227</v>
      </c>
      <c r="L22" s="182" t="s">
        <v>65</v>
      </c>
    </row>
    <row r="23" spans="1:12" ht="157.5" x14ac:dyDescent="0.25">
      <c r="A23" s="89" t="s">
        <v>66</v>
      </c>
      <c r="B23" s="181" t="s">
        <v>67</v>
      </c>
      <c r="C23" s="181"/>
      <c r="D23" s="107" t="s">
        <v>288</v>
      </c>
      <c r="E23" s="107"/>
      <c r="F23" s="108" t="s">
        <v>68</v>
      </c>
      <c r="G23" s="107"/>
      <c r="H23" s="109">
        <v>10</v>
      </c>
      <c r="I23" s="110">
        <f>+J22+1</f>
        <v>45818</v>
      </c>
      <c r="J23" s="110">
        <f t="shared" si="0"/>
        <v>45828</v>
      </c>
      <c r="K23" s="106" t="s">
        <v>291</v>
      </c>
      <c r="L23" s="112" t="s">
        <v>70</v>
      </c>
    </row>
    <row r="24" spans="1:12" ht="69" customHeight="1" x14ac:dyDescent="0.25">
      <c r="A24" s="89" t="s">
        <v>71</v>
      </c>
      <c r="B24" s="181" t="s">
        <v>72</v>
      </c>
      <c r="C24" s="181"/>
      <c r="D24" s="107" t="s">
        <v>288</v>
      </c>
      <c r="E24" s="107"/>
      <c r="F24" s="91"/>
      <c r="G24" s="107"/>
      <c r="H24" s="109">
        <v>10</v>
      </c>
      <c r="I24" s="110">
        <f>+J23+1</f>
        <v>45829</v>
      </c>
      <c r="J24" s="110">
        <f t="shared" si="0"/>
        <v>45839</v>
      </c>
      <c r="K24" s="111"/>
      <c r="L24" s="111"/>
    </row>
    <row r="25" spans="1:12" ht="141.75" x14ac:dyDescent="0.25">
      <c r="A25" s="89" t="s">
        <v>73</v>
      </c>
      <c r="B25" s="181" t="s">
        <v>74</v>
      </c>
      <c r="C25" s="181"/>
      <c r="D25" s="107" t="s">
        <v>288</v>
      </c>
      <c r="E25" s="107" t="s">
        <v>75</v>
      </c>
      <c r="F25" s="107" t="s">
        <v>76</v>
      </c>
      <c r="G25" s="107" t="s">
        <v>279</v>
      </c>
      <c r="H25" s="109">
        <v>10</v>
      </c>
      <c r="I25" s="110">
        <f>+J24+1</f>
        <v>45840</v>
      </c>
      <c r="J25" s="110">
        <f t="shared" si="0"/>
        <v>45850</v>
      </c>
      <c r="K25" s="106" t="s">
        <v>205</v>
      </c>
      <c r="L25" s="106" t="s">
        <v>78</v>
      </c>
    </row>
    <row r="26" spans="1:12" ht="28.5" customHeight="1" x14ac:dyDescent="0.25">
      <c r="A26" s="101">
        <v>2</v>
      </c>
      <c r="B26" s="261" t="s">
        <v>79</v>
      </c>
      <c r="C26" s="261"/>
      <c r="D26" s="261"/>
      <c r="E26" s="261"/>
      <c r="F26" s="261"/>
      <c r="G26" s="261"/>
      <c r="H26" s="107"/>
      <c r="I26" s="110"/>
      <c r="J26" s="110"/>
      <c r="K26" s="123"/>
      <c r="L26" s="123"/>
    </row>
    <row r="27" spans="1:12" ht="148.5" customHeight="1" x14ac:dyDescent="0.25">
      <c r="A27" s="89" t="s">
        <v>80</v>
      </c>
      <c r="B27" s="181" t="s">
        <v>81</v>
      </c>
      <c r="C27" s="181"/>
      <c r="D27" s="107" t="s">
        <v>288</v>
      </c>
      <c r="E27" s="107"/>
      <c r="F27" s="91" t="s">
        <v>82</v>
      </c>
      <c r="G27" s="113"/>
      <c r="H27" s="109">
        <v>20</v>
      </c>
      <c r="I27" s="110">
        <f>+J25+1</f>
        <v>45851</v>
      </c>
      <c r="J27" s="110">
        <f t="shared" si="0"/>
        <v>45871</v>
      </c>
      <c r="K27" s="123" t="s">
        <v>292</v>
      </c>
      <c r="L27" s="123" t="s">
        <v>84</v>
      </c>
    </row>
    <row r="28" spans="1:12" ht="110.25" x14ac:dyDescent="0.25">
      <c r="A28" s="89" t="s">
        <v>85</v>
      </c>
      <c r="B28" s="181" t="s">
        <v>86</v>
      </c>
      <c r="C28" s="181"/>
      <c r="D28" s="107" t="s">
        <v>289</v>
      </c>
      <c r="E28" s="107" t="s">
        <v>87</v>
      </c>
      <c r="F28" s="107" t="s">
        <v>88</v>
      </c>
      <c r="G28" s="107" t="s">
        <v>279</v>
      </c>
      <c r="H28" s="109">
        <v>10</v>
      </c>
      <c r="I28" s="110">
        <f>+J27+1</f>
        <v>45872</v>
      </c>
      <c r="J28" s="110">
        <f t="shared" si="0"/>
        <v>45882</v>
      </c>
      <c r="K28" s="123" t="s">
        <v>293</v>
      </c>
      <c r="L28" s="114"/>
    </row>
    <row r="29" spans="1:12" ht="115.5" x14ac:dyDescent="0.25">
      <c r="A29" s="89" t="s">
        <v>90</v>
      </c>
      <c r="B29" s="181" t="s">
        <v>91</v>
      </c>
      <c r="C29" s="181"/>
      <c r="D29" s="107" t="s">
        <v>279</v>
      </c>
      <c r="E29" s="107"/>
      <c r="F29" s="107"/>
      <c r="G29" s="113"/>
      <c r="H29" s="107">
        <v>10</v>
      </c>
      <c r="I29" s="110">
        <f t="shared" ref="I29:I33" si="3">+J28+1</f>
        <v>45883</v>
      </c>
      <c r="J29" s="110">
        <f t="shared" si="0"/>
        <v>45893</v>
      </c>
      <c r="K29" s="183" t="s">
        <v>294</v>
      </c>
      <c r="L29" s="114"/>
    </row>
    <row r="30" spans="1:12" ht="159.75" customHeight="1" x14ac:dyDescent="0.25">
      <c r="A30" s="89" t="s">
        <v>92</v>
      </c>
      <c r="B30" s="181" t="s">
        <v>93</v>
      </c>
      <c r="C30" s="181"/>
      <c r="D30" s="107" t="s">
        <v>288</v>
      </c>
      <c r="E30" s="107" t="s">
        <v>94</v>
      </c>
      <c r="F30" s="107"/>
      <c r="G30" s="107"/>
      <c r="H30" s="107">
        <v>10</v>
      </c>
      <c r="I30" s="110">
        <f t="shared" si="3"/>
        <v>45894</v>
      </c>
      <c r="J30" s="110">
        <f t="shared" si="0"/>
        <v>45904</v>
      </c>
      <c r="K30" s="183" t="s">
        <v>295</v>
      </c>
      <c r="L30" s="114"/>
    </row>
    <row r="31" spans="1:12" ht="229.5" customHeight="1" x14ac:dyDescent="0.25">
      <c r="A31" s="89" t="s">
        <v>96</v>
      </c>
      <c r="B31" s="181" t="s">
        <v>97</v>
      </c>
      <c r="C31" s="181"/>
      <c r="D31" s="107" t="s">
        <v>288</v>
      </c>
      <c r="E31" s="107" t="s">
        <v>94</v>
      </c>
      <c r="F31" s="107"/>
      <c r="G31" s="107"/>
      <c r="H31" s="107">
        <v>3</v>
      </c>
      <c r="I31" s="110">
        <f t="shared" si="3"/>
        <v>45905</v>
      </c>
      <c r="J31" s="110">
        <f t="shared" si="0"/>
        <v>45908</v>
      </c>
      <c r="K31" s="114" t="s">
        <v>296</v>
      </c>
      <c r="L31" s="114"/>
    </row>
    <row r="32" spans="1:12" ht="409.5" customHeight="1" x14ac:dyDescent="0.25">
      <c r="A32" s="89" t="s">
        <v>99</v>
      </c>
      <c r="B32" s="181" t="s">
        <v>100</v>
      </c>
      <c r="C32" s="181"/>
      <c r="D32" s="107" t="s">
        <v>94</v>
      </c>
      <c r="E32" s="107"/>
      <c r="F32" s="107"/>
      <c r="G32" s="107"/>
      <c r="H32" s="107">
        <v>5</v>
      </c>
      <c r="I32" s="110">
        <f t="shared" si="3"/>
        <v>45909</v>
      </c>
      <c r="J32" s="110">
        <f t="shared" si="0"/>
        <v>45914</v>
      </c>
      <c r="K32" s="112" t="s">
        <v>297</v>
      </c>
      <c r="L32" s="182" t="s">
        <v>102</v>
      </c>
    </row>
    <row r="33" spans="1:12" ht="326.25" customHeight="1" x14ac:dyDescent="0.25">
      <c r="A33" s="89" t="s">
        <v>103</v>
      </c>
      <c r="B33" s="181" t="s">
        <v>104</v>
      </c>
      <c r="C33" s="181"/>
      <c r="D33" s="107" t="s">
        <v>94</v>
      </c>
      <c r="E33" s="107"/>
      <c r="F33" s="107"/>
      <c r="G33" s="107"/>
      <c r="H33" s="107">
        <v>30</v>
      </c>
      <c r="I33" s="110">
        <f t="shared" si="3"/>
        <v>45915</v>
      </c>
      <c r="J33" s="110">
        <f t="shared" si="0"/>
        <v>45945</v>
      </c>
      <c r="K33" s="106" t="s">
        <v>206</v>
      </c>
      <c r="L33" s="111" t="s">
        <v>106</v>
      </c>
    </row>
    <row r="34" spans="1:12" ht="135" x14ac:dyDescent="0.25">
      <c r="A34" s="89" t="s">
        <v>107</v>
      </c>
      <c r="B34" s="181" t="s">
        <v>108</v>
      </c>
      <c r="C34" s="181"/>
      <c r="D34" s="107" t="s">
        <v>109</v>
      </c>
      <c r="E34" s="107" t="s">
        <v>94</v>
      </c>
      <c r="F34" s="107"/>
      <c r="G34" s="107"/>
      <c r="H34" s="107"/>
      <c r="I34" s="110"/>
      <c r="J34" s="110"/>
      <c r="K34" s="114" t="s">
        <v>298</v>
      </c>
      <c r="L34" s="114"/>
    </row>
    <row r="35" spans="1:12" ht="375" x14ac:dyDescent="0.25">
      <c r="A35" s="89" t="s">
        <v>107</v>
      </c>
      <c r="B35" s="181" t="s">
        <v>111</v>
      </c>
      <c r="C35" s="181"/>
      <c r="D35" s="107" t="s">
        <v>94</v>
      </c>
      <c r="E35" s="107"/>
      <c r="F35" s="107"/>
      <c r="G35" s="107"/>
      <c r="H35" s="107"/>
      <c r="I35" s="110"/>
      <c r="J35" s="110"/>
      <c r="K35" s="114" t="s">
        <v>112</v>
      </c>
      <c r="L35" s="111" t="s">
        <v>113</v>
      </c>
    </row>
    <row r="36" spans="1:12" ht="135" x14ac:dyDescent="0.25">
      <c r="A36" s="89" t="s">
        <v>107</v>
      </c>
      <c r="B36" s="181" t="s">
        <v>114</v>
      </c>
      <c r="C36" s="181"/>
      <c r="D36" s="107" t="s">
        <v>109</v>
      </c>
      <c r="E36" s="107" t="s">
        <v>94</v>
      </c>
      <c r="F36" s="107" t="s">
        <v>115</v>
      </c>
      <c r="G36" s="107"/>
      <c r="H36" s="107"/>
      <c r="I36" s="110"/>
      <c r="J36" s="110"/>
      <c r="K36" s="114" t="s">
        <v>299</v>
      </c>
      <c r="L36" s="111"/>
    </row>
    <row r="37" spans="1:12" ht="255" x14ac:dyDescent="0.25">
      <c r="A37" s="89" t="s">
        <v>117</v>
      </c>
      <c r="B37" s="180" t="s">
        <v>118</v>
      </c>
      <c r="C37" s="181"/>
      <c r="D37" s="107" t="s">
        <v>94</v>
      </c>
      <c r="E37" s="107" t="s">
        <v>109</v>
      </c>
      <c r="F37" s="91" t="s">
        <v>300</v>
      </c>
      <c r="G37" s="107"/>
      <c r="H37" s="107">
        <v>1</v>
      </c>
      <c r="I37" s="110">
        <f>+J33+1</f>
        <v>45946</v>
      </c>
      <c r="J37" s="110">
        <f>IFERROR(DATE(YEAR(I37),MONTH(I37),DAY(I37))+H37,"0")</f>
        <v>45947</v>
      </c>
      <c r="K37" s="114" t="s">
        <v>301</v>
      </c>
      <c r="L37" s="114"/>
    </row>
    <row r="38" spans="1:12" ht="42.75" customHeight="1" x14ac:dyDescent="0.25">
      <c r="A38" s="101">
        <v>3</v>
      </c>
      <c r="B38" s="261" t="s">
        <v>121</v>
      </c>
      <c r="C38" s="261"/>
      <c r="D38" s="261"/>
      <c r="E38" s="261"/>
      <c r="F38" s="261"/>
      <c r="G38" s="107"/>
      <c r="H38" s="107"/>
      <c r="I38" s="110"/>
      <c r="J38" s="110"/>
      <c r="K38" s="114"/>
      <c r="L38" s="114"/>
    </row>
    <row r="39" spans="1:12" ht="195" x14ac:dyDescent="0.25">
      <c r="A39" s="89" t="s">
        <v>122</v>
      </c>
      <c r="B39" s="181" t="s">
        <v>123</v>
      </c>
      <c r="C39" s="181"/>
      <c r="D39" s="113" t="s">
        <v>279</v>
      </c>
      <c r="E39" s="107"/>
      <c r="F39" s="107"/>
      <c r="G39" s="107"/>
      <c r="H39" s="107">
        <v>5</v>
      </c>
      <c r="I39" s="110">
        <f>+J37+1</f>
        <v>45948</v>
      </c>
      <c r="J39" s="110">
        <f t="shared" si="0"/>
        <v>45953</v>
      </c>
      <c r="K39" s="184" t="s">
        <v>302</v>
      </c>
      <c r="L39" s="114"/>
    </row>
    <row r="40" spans="1:12" ht="105.75" customHeight="1" x14ac:dyDescent="0.25">
      <c r="A40" s="89" t="s">
        <v>125</v>
      </c>
      <c r="B40" s="181" t="s">
        <v>126</v>
      </c>
      <c r="C40" s="181"/>
      <c r="D40" s="113" t="s">
        <v>127</v>
      </c>
      <c r="E40" s="107" t="s">
        <v>128</v>
      </c>
      <c r="F40" s="107"/>
      <c r="G40" s="107"/>
      <c r="H40" s="107">
        <v>5</v>
      </c>
      <c r="I40" s="110">
        <f>+J39+1</f>
        <v>45954</v>
      </c>
      <c r="J40" s="110">
        <f t="shared" si="0"/>
        <v>45959</v>
      </c>
      <c r="K40" s="184" t="s">
        <v>303</v>
      </c>
      <c r="L40" s="114"/>
    </row>
    <row r="41" spans="1:12" ht="104.25" customHeight="1" x14ac:dyDescent="0.25">
      <c r="A41" s="89" t="s">
        <v>130</v>
      </c>
      <c r="B41" s="181" t="s">
        <v>131</v>
      </c>
      <c r="C41" s="181"/>
      <c r="D41" s="107" t="s">
        <v>128</v>
      </c>
      <c r="E41" s="107"/>
      <c r="F41" s="107"/>
      <c r="G41" s="107"/>
      <c r="H41" s="107">
        <v>90</v>
      </c>
      <c r="I41" s="110">
        <f t="shared" ref="I41:I44" si="4">+J40+1</f>
        <v>45960</v>
      </c>
      <c r="J41" s="110">
        <f t="shared" si="0"/>
        <v>46050</v>
      </c>
      <c r="K41" s="115" t="s">
        <v>304</v>
      </c>
      <c r="L41" s="114" t="s">
        <v>133</v>
      </c>
    </row>
    <row r="42" spans="1:12" ht="66.75" customHeight="1" x14ac:dyDescent="0.25">
      <c r="A42" s="89" t="s">
        <v>134</v>
      </c>
      <c r="B42" s="181" t="s">
        <v>135</v>
      </c>
      <c r="C42" s="181"/>
      <c r="D42" s="107" t="s">
        <v>127</v>
      </c>
      <c r="E42" s="91" t="s">
        <v>289</v>
      </c>
      <c r="F42" s="107"/>
      <c r="G42" s="107"/>
      <c r="H42" s="107">
        <v>5</v>
      </c>
      <c r="I42" s="110">
        <f t="shared" si="4"/>
        <v>46051</v>
      </c>
      <c r="J42" s="110">
        <f t="shared" si="0"/>
        <v>46056</v>
      </c>
      <c r="K42" s="115" t="s">
        <v>305</v>
      </c>
      <c r="L42" s="114"/>
    </row>
    <row r="43" spans="1:12" ht="333" customHeight="1" x14ac:dyDescent="0.25">
      <c r="A43" s="89" t="s">
        <v>137</v>
      </c>
      <c r="B43" s="181" t="s">
        <v>138</v>
      </c>
      <c r="C43" s="181"/>
      <c r="D43" s="107" t="s">
        <v>289</v>
      </c>
      <c r="E43" s="107"/>
      <c r="F43" s="107"/>
      <c r="G43" s="113" t="s">
        <v>279</v>
      </c>
      <c r="H43" s="107">
        <v>30</v>
      </c>
      <c r="I43" s="110">
        <f t="shared" si="4"/>
        <v>46057</v>
      </c>
      <c r="J43" s="110">
        <f t="shared" si="0"/>
        <v>46087</v>
      </c>
      <c r="K43" s="111" t="s">
        <v>139</v>
      </c>
      <c r="L43" s="114" t="s">
        <v>140</v>
      </c>
    </row>
    <row r="44" spans="1:12" ht="124.5" customHeight="1" x14ac:dyDescent="0.25">
      <c r="A44" s="89" t="s">
        <v>141</v>
      </c>
      <c r="B44" s="181" t="s">
        <v>142</v>
      </c>
      <c r="C44" s="181"/>
      <c r="D44" s="91" t="s">
        <v>279</v>
      </c>
      <c r="E44" s="107" t="s">
        <v>306</v>
      </c>
      <c r="F44" s="107"/>
      <c r="G44" s="107"/>
      <c r="H44" s="107">
        <v>10</v>
      </c>
      <c r="I44" s="110">
        <f t="shared" si="4"/>
        <v>46088</v>
      </c>
      <c r="J44" s="110">
        <f t="shared" si="0"/>
        <v>46098</v>
      </c>
      <c r="K44" s="106" t="s">
        <v>307</v>
      </c>
      <c r="L44" s="123" t="s">
        <v>144</v>
      </c>
    </row>
    <row r="45" spans="1:12" ht="232.5" customHeight="1" x14ac:dyDescent="0.25">
      <c r="A45" s="101" t="s">
        <v>145</v>
      </c>
      <c r="B45" s="185" t="s">
        <v>146</v>
      </c>
      <c r="C45" s="185"/>
      <c r="D45" s="107" t="s">
        <v>24</v>
      </c>
      <c r="E45" s="107" t="s">
        <v>20</v>
      </c>
      <c r="F45" s="107" t="s">
        <v>147</v>
      </c>
      <c r="G45" s="107"/>
      <c r="H45" s="107">
        <f>4*30</f>
        <v>120</v>
      </c>
      <c r="I45" s="110">
        <f>+J44+1</f>
        <v>46099</v>
      </c>
      <c r="J45" s="87">
        <f t="shared" si="0"/>
        <v>46219</v>
      </c>
      <c r="K45" s="106"/>
      <c r="L45" s="111" t="s">
        <v>148</v>
      </c>
    </row>
    <row r="46" spans="1:12" ht="28.5" customHeight="1" x14ac:dyDescent="0.25">
      <c r="A46" s="101" t="s">
        <v>149</v>
      </c>
      <c r="B46" s="261" t="s">
        <v>150</v>
      </c>
      <c r="C46" s="261"/>
      <c r="D46" s="261"/>
      <c r="E46" s="261"/>
      <c r="F46" s="261"/>
      <c r="G46" s="261"/>
      <c r="H46" s="92"/>
      <c r="I46" s="93"/>
      <c r="J46" s="87"/>
      <c r="K46" s="114"/>
      <c r="L46" s="114"/>
    </row>
    <row r="47" spans="1:12" ht="40.5" customHeight="1" x14ac:dyDescent="0.25">
      <c r="A47" s="101">
        <v>1</v>
      </c>
      <c r="B47" s="261" t="s">
        <v>151</v>
      </c>
      <c r="C47" s="261"/>
      <c r="D47" s="261"/>
      <c r="E47" s="261"/>
      <c r="F47" s="261"/>
      <c r="G47" s="261"/>
      <c r="H47" s="92"/>
      <c r="I47" s="93"/>
      <c r="J47" s="87"/>
      <c r="K47" s="114"/>
      <c r="L47" s="114"/>
    </row>
    <row r="48" spans="1:12" ht="33" x14ac:dyDescent="0.25">
      <c r="A48" s="89" t="s">
        <v>59</v>
      </c>
      <c r="B48" s="186" t="s">
        <v>152</v>
      </c>
      <c r="C48" s="186"/>
      <c r="D48" s="107" t="s">
        <v>24</v>
      </c>
      <c r="E48" s="107" t="s">
        <v>20</v>
      </c>
      <c r="F48" s="107" t="s">
        <v>279</v>
      </c>
      <c r="G48" s="107"/>
      <c r="H48" s="107">
        <f>3*30</f>
        <v>90</v>
      </c>
      <c r="I48" s="87">
        <f>+J45+1</f>
        <v>46220</v>
      </c>
      <c r="J48" s="87">
        <f t="shared" ref="J48:J54" si="5">IFERROR(DATE(YEAR(I48),MONTH(I48),DAY(I48))+H48,"0")</f>
        <v>46310</v>
      </c>
      <c r="K48" s="114"/>
      <c r="L48" s="114"/>
    </row>
    <row r="49" spans="1:12" ht="49.5" x14ac:dyDescent="0.25">
      <c r="A49" s="89" t="s">
        <v>66</v>
      </c>
      <c r="B49" s="186" t="s">
        <v>153</v>
      </c>
      <c r="C49" s="186"/>
      <c r="D49" s="107" t="s">
        <v>24</v>
      </c>
      <c r="E49" s="107" t="s">
        <v>20</v>
      </c>
      <c r="F49" s="107" t="s">
        <v>308</v>
      </c>
      <c r="G49" s="107"/>
      <c r="H49" s="107">
        <v>20</v>
      </c>
      <c r="I49" s="87">
        <f>+J48+1</f>
        <v>46311</v>
      </c>
      <c r="J49" s="87">
        <f t="shared" si="5"/>
        <v>46331</v>
      </c>
      <c r="K49" s="114"/>
      <c r="L49" s="114"/>
    </row>
    <row r="50" spans="1:12" ht="33" x14ac:dyDescent="0.25">
      <c r="A50" s="89" t="s">
        <v>71</v>
      </c>
      <c r="B50" s="186" t="s">
        <v>155</v>
      </c>
      <c r="C50" s="186"/>
      <c r="D50" s="107" t="s">
        <v>24</v>
      </c>
      <c r="E50" s="107" t="s">
        <v>21</v>
      </c>
      <c r="F50" s="107" t="s">
        <v>20</v>
      </c>
      <c r="G50" s="107"/>
      <c r="H50" s="107">
        <v>15</v>
      </c>
      <c r="I50" s="87">
        <f t="shared" ref="I50:I54" si="6">+J49+1</f>
        <v>46332</v>
      </c>
      <c r="J50" s="87">
        <f t="shared" si="5"/>
        <v>46347</v>
      </c>
      <c r="K50" s="114"/>
      <c r="L50" s="114"/>
    </row>
    <row r="51" spans="1:12" ht="33" x14ac:dyDescent="0.25">
      <c r="A51" s="89" t="s">
        <v>73</v>
      </c>
      <c r="B51" s="186" t="s">
        <v>156</v>
      </c>
      <c r="C51" s="186"/>
      <c r="D51" s="107" t="s">
        <v>24</v>
      </c>
      <c r="E51" s="107" t="s">
        <v>20</v>
      </c>
      <c r="F51" s="107" t="s">
        <v>20</v>
      </c>
      <c r="G51" s="107" t="s">
        <v>24</v>
      </c>
      <c r="H51" s="107">
        <v>7</v>
      </c>
      <c r="I51" s="87">
        <f t="shared" si="6"/>
        <v>46348</v>
      </c>
      <c r="J51" s="87">
        <f t="shared" si="5"/>
        <v>46355</v>
      </c>
      <c r="K51" s="114"/>
      <c r="L51" s="114"/>
    </row>
    <row r="52" spans="1:12" ht="49.5" x14ac:dyDescent="0.25">
      <c r="A52" s="89" t="s">
        <v>157</v>
      </c>
      <c r="B52" s="186" t="s">
        <v>158</v>
      </c>
      <c r="C52" s="186"/>
      <c r="D52" s="107" t="s">
        <v>24</v>
      </c>
      <c r="E52" s="107" t="s">
        <v>20</v>
      </c>
      <c r="F52" s="107" t="s">
        <v>21</v>
      </c>
      <c r="G52" s="107" t="s">
        <v>24</v>
      </c>
      <c r="H52" s="107">
        <v>30</v>
      </c>
      <c r="I52" s="87">
        <f t="shared" si="6"/>
        <v>46356</v>
      </c>
      <c r="J52" s="87">
        <f t="shared" si="5"/>
        <v>46386</v>
      </c>
      <c r="K52" s="114"/>
      <c r="L52" s="114"/>
    </row>
    <row r="53" spans="1:12" ht="33" x14ac:dyDescent="0.25">
      <c r="A53" s="89" t="s">
        <v>159</v>
      </c>
      <c r="B53" s="186" t="s">
        <v>160</v>
      </c>
      <c r="C53" s="186"/>
      <c r="D53" s="107" t="s">
        <v>24</v>
      </c>
      <c r="E53" s="107" t="s">
        <v>20</v>
      </c>
      <c r="F53" s="107" t="s">
        <v>21</v>
      </c>
      <c r="G53" s="107" t="s">
        <v>24</v>
      </c>
      <c r="H53" s="107">
        <v>20</v>
      </c>
      <c r="I53" s="87">
        <f t="shared" si="6"/>
        <v>46387</v>
      </c>
      <c r="J53" s="87">
        <f t="shared" si="5"/>
        <v>46407</v>
      </c>
      <c r="K53" s="114"/>
      <c r="L53" s="114"/>
    </row>
    <row r="54" spans="1:12" ht="30" customHeight="1" x14ac:dyDescent="0.25">
      <c r="A54" s="101" t="s">
        <v>161</v>
      </c>
      <c r="B54" s="261" t="s">
        <v>162</v>
      </c>
      <c r="C54" s="261"/>
      <c r="D54" s="261"/>
      <c r="E54" s="261"/>
      <c r="F54" s="261"/>
      <c r="G54" s="261"/>
      <c r="H54" s="92">
        <v>30</v>
      </c>
      <c r="I54" s="87">
        <f t="shared" si="6"/>
        <v>46408</v>
      </c>
      <c r="J54" s="87">
        <f t="shared" si="5"/>
        <v>46438</v>
      </c>
      <c r="K54" s="114"/>
      <c r="L54" s="114"/>
    </row>
    <row r="55" spans="1:12" ht="33" x14ac:dyDescent="0.25">
      <c r="A55" s="89">
        <v>1</v>
      </c>
      <c r="B55" s="181" t="s">
        <v>163</v>
      </c>
      <c r="C55" s="181"/>
      <c r="D55" s="107" t="s">
        <v>24</v>
      </c>
      <c r="E55" s="107" t="s">
        <v>20</v>
      </c>
      <c r="F55" s="107" t="s">
        <v>164</v>
      </c>
      <c r="G55" s="107"/>
      <c r="H55" s="92"/>
      <c r="I55" s="93"/>
      <c r="J55" s="87"/>
      <c r="K55" s="114"/>
      <c r="L55" s="114"/>
    </row>
    <row r="56" spans="1:12" ht="66" x14ac:dyDescent="0.25">
      <c r="A56" s="89">
        <v>2</v>
      </c>
      <c r="B56" s="181" t="s">
        <v>165</v>
      </c>
      <c r="C56" s="181"/>
      <c r="D56" s="107" t="s">
        <v>24</v>
      </c>
      <c r="E56" s="107" t="s">
        <v>20</v>
      </c>
      <c r="F56" s="107" t="s">
        <v>176</v>
      </c>
      <c r="G56" s="107"/>
      <c r="H56" s="92"/>
      <c r="I56" s="93"/>
      <c r="J56" s="87"/>
      <c r="K56" s="114"/>
      <c r="L56" s="114"/>
    </row>
    <row r="57" spans="1:12" ht="115.5" x14ac:dyDescent="0.25">
      <c r="A57" s="89">
        <v>3</v>
      </c>
      <c r="B57" s="181" t="s">
        <v>167</v>
      </c>
      <c r="C57" s="181"/>
      <c r="D57" s="107" t="s">
        <v>24</v>
      </c>
      <c r="E57" s="107" t="s">
        <v>20</v>
      </c>
      <c r="F57" s="107" t="s">
        <v>309</v>
      </c>
      <c r="G57" s="107"/>
      <c r="H57" s="92"/>
      <c r="I57" s="93"/>
      <c r="J57" s="87"/>
      <c r="K57" s="114"/>
      <c r="L57" s="114"/>
    </row>
    <row r="58" spans="1:12" ht="115.5" x14ac:dyDescent="0.25">
      <c r="A58" s="89">
        <v>4</v>
      </c>
      <c r="B58" s="181" t="s">
        <v>169</v>
      </c>
      <c r="C58" s="181"/>
      <c r="D58" s="107" t="s">
        <v>24</v>
      </c>
      <c r="E58" s="107" t="s">
        <v>20</v>
      </c>
      <c r="F58" s="107" t="s">
        <v>309</v>
      </c>
      <c r="G58" s="107"/>
      <c r="H58" s="92"/>
      <c r="I58" s="93"/>
      <c r="J58" s="87"/>
      <c r="K58" s="114"/>
      <c r="L58" s="114"/>
    </row>
    <row r="59" spans="1:12" ht="42.75" customHeight="1" x14ac:dyDescent="0.25">
      <c r="A59" s="101" t="s">
        <v>170</v>
      </c>
      <c r="B59" s="261" t="s">
        <v>171</v>
      </c>
      <c r="C59" s="261"/>
      <c r="D59" s="261"/>
      <c r="E59" s="261"/>
      <c r="F59" s="261"/>
      <c r="G59" s="261"/>
      <c r="H59" s="107">
        <f>6*30</f>
        <v>180</v>
      </c>
      <c r="I59" s="87">
        <f>+J54+1</f>
        <v>46439</v>
      </c>
      <c r="J59" s="87">
        <f t="shared" ref="J59:J60" si="7">IFERROR(DATE(YEAR(I59),MONTH(I59),DAY(I59))+H59,"0")</f>
        <v>46619</v>
      </c>
      <c r="K59" s="114"/>
      <c r="L59" s="114"/>
    </row>
    <row r="60" spans="1:12" ht="28.5" customHeight="1" x14ac:dyDescent="0.25">
      <c r="A60" s="101" t="s">
        <v>172</v>
      </c>
      <c r="B60" s="261" t="s">
        <v>173</v>
      </c>
      <c r="C60" s="261"/>
      <c r="D60" s="261"/>
      <c r="E60" s="261"/>
      <c r="F60" s="261"/>
      <c r="G60" s="261"/>
      <c r="H60" s="92">
        <v>30</v>
      </c>
      <c r="I60" s="87">
        <f>+J59+1</f>
        <v>46620</v>
      </c>
      <c r="J60" s="87">
        <f t="shared" si="7"/>
        <v>46650</v>
      </c>
      <c r="K60" s="114"/>
      <c r="L60" s="114"/>
    </row>
    <row r="61" spans="1:12" ht="33" x14ac:dyDescent="0.25">
      <c r="A61" s="89">
        <v>1</v>
      </c>
      <c r="B61" s="181" t="s">
        <v>174</v>
      </c>
      <c r="C61" s="181"/>
      <c r="D61" s="107" t="s">
        <v>24</v>
      </c>
      <c r="E61" s="107" t="s">
        <v>21</v>
      </c>
      <c r="F61" s="107" t="s">
        <v>279</v>
      </c>
      <c r="G61" s="107"/>
      <c r="H61" s="92"/>
      <c r="I61" s="93"/>
      <c r="J61" s="87"/>
      <c r="K61" s="114"/>
      <c r="L61" s="114"/>
    </row>
    <row r="62" spans="1:12" ht="49.5" x14ac:dyDescent="0.25">
      <c r="A62" s="89">
        <v>2</v>
      </c>
      <c r="B62" s="181" t="s">
        <v>175</v>
      </c>
      <c r="C62" s="181"/>
      <c r="D62" s="107" t="s">
        <v>24</v>
      </c>
      <c r="E62" s="107" t="s">
        <v>176</v>
      </c>
      <c r="F62" s="107" t="s">
        <v>310</v>
      </c>
      <c r="G62" s="107"/>
      <c r="H62" s="92"/>
      <c r="I62" s="93"/>
      <c r="J62" s="87"/>
      <c r="K62" s="114"/>
      <c r="L62" s="114"/>
    </row>
    <row r="63" spans="1:12" ht="49.5" x14ac:dyDescent="0.25">
      <c r="A63" s="89">
        <v>3</v>
      </c>
      <c r="B63" s="181" t="s">
        <v>178</v>
      </c>
      <c r="C63" s="181"/>
      <c r="D63" s="107" t="s">
        <v>24</v>
      </c>
      <c r="E63" s="107" t="s">
        <v>176</v>
      </c>
      <c r="F63" s="107" t="s">
        <v>310</v>
      </c>
      <c r="G63" s="107"/>
      <c r="H63" s="92"/>
      <c r="I63" s="93"/>
      <c r="J63" s="87"/>
      <c r="K63" s="114"/>
      <c r="L63" s="114"/>
    </row>
    <row r="64" spans="1:12" ht="49.5" x14ac:dyDescent="0.25">
      <c r="A64" s="89">
        <v>4</v>
      </c>
      <c r="B64" s="181" t="s">
        <v>179</v>
      </c>
      <c r="C64" s="181"/>
      <c r="D64" s="107" t="s">
        <v>24</v>
      </c>
      <c r="E64" s="107" t="s">
        <v>180</v>
      </c>
      <c r="F64" s="107" t="s">
        <v>310</v>
      </c>
      <c r="G64" s="107"/>
      <c r="H64" s="92"/>
      <c r="I64" s="93"/>
      <c r="J64" s="87"/>
      <c r="K64" s="114"/>
      <c r="L64" s="114"/>
    </row>
    <row r="65" spans="1:12" ht="49.5" x14ac:dyDescent="0.25">
      <c r="A65" s="89">
        <v>5</v>
      </c>
      <c r="B65" s="181" t="s">
        <v>181</v>
      </c>
      <c r="C65" s="181"/>
      <c r="D65" s="107" t="s">
        <v>24</v>
      </c>
      <c r="E65" s="107" t="s">
        <v>182</v>
      </c>
      <c r="F65" s="107" t="s">
        <v>310</v>
      </c>
      <c r="G65" s="107"/>
      <c r="H65" s="92"/>
      <c r="I65" s="93"/>
      <c r="J65" s="87"/>
      <c r="K65" s="114"/>
      <c r="L65" s="114"/>
    </row>
    <row r="66" spans="1:12" ht="49.5" x14ac:dyDescent="0.25">
      <c r="A66" s="89">
        <v>6</v>
      </c>
      <c r="B66" s="181" t="s">
        <v>183</v>
      </c>
      <c r="C66" s="181"/>
      <c r="D66" s="107" t="s">
        <v>24</v>
      </c>
      <c r="E66" s="107" t="s">
        <v>182</v>
      </c>
      <c r="F66" s="107" t="s">
        <v>310</v>
      </c>
      <c r="G66" s="107"/>
      <c r="H66" s="92"/>
      <c r="I66" s="93"/>
      <c r="J66" s="87"/>
      <c r="K66" s="114"/>
      <c r="L66" s="114"/>
    </row>
    <row r="67" spans="1:12" ht="33.75" customHeight="1" x14ac:dyDescent="0.25">
      <c r="A67" s="101" t="s">
        <v>184</v>
      </c>
      <c r="B67" s="262" t="s">
        <v>185</v>
      </c>
      <c r="C67" s="262"/>
      <c r="D67" s="262"/>
      <c r="E67" s="262"/>
      <c r="F67" s="262"/>
      <c r="G67" s="262"/>
      <c r="H67" s="92"/>
      <c r="I67" s="93"/>
      <c r="J67" s="87"/>
      <c r="K67" s="114"/>
      <c r="L67" s="114"/>
    </row>
    <row r="68" spans="1:12" ht="49.5" x14ac:dyDescent="0.25">
      <c r="A68" s="89">
        <v>1</v>
      </c>
      <c r="B68" s="181" t="s">
        <v>186</v>
      </c>
      <c r="C68" s="181"/>
      <c r="D68" s="107" t="s">
        <v>24</v>
      </c>
      <c r="E68" s="107" t="s">
        <v>311</v>
      </c>
      <c r="F68" s="107"/>
      <c r="G68" s="107"/>
      <c r="H68" s="92">
        <v>20</v>
      </c>
      <c r="I68" s="87">
        <f>+J60+1</f>
        <v>46651</v>
      </c>
      <c r="J68" s="87">
        <f t="shared" ref="J68:J70" si="8">IFERROR(DATE(YEAR(I68),MONTH(I68),DAY(I68))+H68,"0")</f>
        <v>46671</v>
      </c>
      <c r="K68" s="114"/>
      <c r="L68" s="114"/>
    </row>
    <row r="69" spans="1:12" ht="33" x14ac:dyDescent="0.25">
      <c r="A69" s="89">
        <f>+A68+1</f>
        <v>2</v>
      </c>
      <c r="B69" s="181" t="s">
        <v>188</v>
      </c>
      <c r="C69" s="181"/>
      <c r="D69" s="107" t="s">
        <v>189</v>
      </c>
      <c r="E69" s="107"/>
      <c r="F69" s="113"/>
      <c r="G69" s="113" t="s">
        <v>37</v>
      </c>
      <c r="H69" s="92">
        <v>15</v>
      </c>
      <c r="I69" s="87">
        <f>+J68+1</f>
        <v>46672</v>
      </c>
      <c r="J69" s="87">
        <f t="shared" si="8"/>
        <v>46687</v>
      </c>
      <c r="K69" s="114"/>
      <c r="L69" s="114"/>
    </row>
    <row r="70" spans="1:12" ht="81" customHeight="1" x14ac:dyDescent="0.25">
      <c r="A70" s="89">
        <f>+A69+1</f>
        <v>3</v>
      </c>
      <c r="B70" s="181" t="s">
        <v>190</v>
      </c>
      <c r="C70" s="181"/>
      <c r="D70" s="113" t="s">
        <v>37</v>
      </c>
      <c r="E70" s="107"/>
      <c r="F70" s="113"/>
      <c r="G70" s="107"/>
      <c r="H70" s="92">
        <v>15</v>
      </c>
      <c r="I70" s="87">
        <f>+J69+1</f>
        <v>46688</v>
      </c>
      <c r="J70" s="87">
        <f t="shared" si="8"/>
        <v>46703</v>
      </c>
      <c r="K70" s="114"/>
      <c r="L70" s="114"/>
    </row>
    <row r="71" spans="1:12" ht="150.75" customHeight="1" x14ac:dyDescent="0.25">
      <c r="A71" s="242" t="s">
        <v>312</v>
      </c>
      <c r="B71" s="242"/>
      <c r="C71" s="242"/>
      <c r="D71" s="242"/>
      <c r="E71" s="242"/>
      <c r="F71" s="242"/>
      <c r="G71" s="242"/>
      <c r="H71" s="242"/>
      <c r="I71" s="242"/>
      <c r="J71" s="242"/>
      <c r="K71" s="242"/>
      <c r="L71" s="187"/>
    </row>
  </sheetData>
  <mergeCells count="25">
    <mergeCell ref="B21:G21"/>
    <mergeCell ref="A1:L1"/>
    <mergeCell ref="A2:L3"/>
    <mergeCell ref="A4:L4"/>
    <mergeCell ref="A6:A7"/>
    <mergeCell ref="B6:B7"/>
    <mergeCell ref="C6:C7"/>
    <mergeCell ref="D6:F6"/>
    <mergeCell ref="G6:G7"/>
    <mergeCell ref="H6:J6"/>
    <mergeCell ref="K6:K7"/>
    <mergeCell ref="L6:L7"/>
    <mergeCell ref="B8:G8"/>
    <mergeCell ref="B12:K12"/>
    <mergeCell ref="B19:G19"/>
    <mergeCell ref="B20:G20"/>
    <mergeCell ref="B60:G60"/>
    <mergeCell ref="B67:G67"/>
    <mergeCell ref="A71:K71"/>
    <mergeCell ref="B26:G26"/>
    <mergeCell ref="B38:F38"/>
    <mergeCell ref="B46:G46"/>
    <mergeCell ref="B47:G47"/>
    <mergeCell ref="B54:G54"/>
    <mergeCell ref="B59:G59"/>
  </mergeCells>
  <conditionalFormatting sqref="B68:C70 B5:C6 B13:C18 B19:B21 B67 B61:C66 B59:B60 B55:C58 B54 B46:B47 B39:C45 B38 B26 B27:C37 B72:C1048576 B22:C25 B48:C53 B7:B12">
    <cfRule type="duplicateValues" dxfId="4" priority="1"/>
  </conditionalFormatting>
  <printOptions horizontalCentered="1"/>
  <pageMargins left="0" right="0" top="0.11811023622047245" bottom="0.11811023622047245" header="0.11811023622047245" footer="0.11811023622047245"/>
  <pageSetup paperSize="9" scale="64" fitToHeight="0" orientation="landscape" r:id="rId1"/>
  <headerFooter differentFirst="1">
    <oddFooter>&amp;CQuy trình đấu giá quyền sử dụng đất đối với các dự án chưa có Quy hoạch chi tiết 1/500&amp;R&amp;P</oddFooter>
  </headerFooter>
  <rowBreaks count="7" manualBreakCount="7">
    <brk id="17" max="11" man="1"/>
    <brk id="23" max="11" man="1"/>
    <brk id="30" max="11" man="1"/>
    <brk id="35" max="11" man="1"/>
    <brk id="41" max="11" man="1"/>
    <brk id="45" max="11" man="1"/>
    <brk id="58" max="11"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zoomScale="70" zoomScaleNormal="70" zoomScaleSheetLayoutView="40" workbookViewId="0">
      <pane xSplit="2" ySplit="7" topLeftCell="C68" activePane="bottomRight" state="frozen"/>
      <selection activeCell="L73" sqref="L73"/>
      <selection pane="topRight" activeCell="L73" sqref="L73"/>
      <selection pane="bottomLeft" activeCell="L73" sqref="L73"/>
      <selection pane="bottomRight" activeCell="L73" sqref="L73"/>
    </sheetView>
  </sheetViews>
  <sheetFormatPr defaultColWidth="9" defaultRowHeight="15.75" x14ac:dyDescent="0.25"/>
  <cols>
    <col min="1" max="1" width="5.42578125" style="66" customWidth="1"/>
    <col min="2" max="2" width="34.140625" style="2" customWidth="1"/>
    <col min="3" max="3" width="7.140625" style="2" customWidth="1"/>
    <col min="4" max="4" width="13.5703125" style="67" customWidth="1"/>
    <col min="5" max="5" width="12.5703125" style="67" customWidth="1"/>
    <col min="6" max="6" width="9.85546875" style="67" customWidth="1"/>
    <col min="7" max="7" width="10.42578125" style="67" customWidth="1"/>
    <col min="8" max="8" width="11.5703125" style="3" customWidth="1"/>
    <col min="9" max="9" width="14.5703125" style="68" bestFit="1" customWidth="1"/>
    <col min="10" max="10" width="13" style="68" bestFit="1" customWidth="1"/>
    <col min="11" max="11" width="57.42578125" style="70" customWidth="1"/>
    <col min="12" max="12" width="35.140625" style="70" customWidth="1"/>
    <col min="13" max="16384" width="9" style="2"/>
  </cols>
  <sheetData>
    <row r="1" spans="1:12" ht="16.5" customHeight="1" x14ac:dyDescent="0.3">
      <c r="A1" s="253" t="s">
        <v>313</v>
      </c>
      <c r="B1" s="253"/>
      <c r="C1" s="253"/>
      <c r="D1" s="253"/>
      <c r="E1" s="253"/>
      <c r="F1" s="253"/>
      <c r="G1" s="253"/>
      <c r="H1" s="253"/>
      <c r="I1" s="253"/>
      <c r="J1" s="253"/>
      <c r="K1" s="253"/>
      <c r="L1" s="253"/>
    </row>
    <row r="2" spans="1:12" ht="15.6" customHeight="1" x14ac:dyDescent="0.25">
      <c r="A2" s="221" t="s">
        <v>1</v>
      </c>
      <c r="B2" s="221"/>
      <c r="C2" s="221"/>
      <c r="D2" s="221"/>
      <c r="E2" s="221"/>
      <c r="F2" s="221"/>
      <c r="G2" s="221"/>
      <c r="H2" s="221"/>
      <c r="I2" s="221"/>
      <c r="J2" s="221"/>
      <c r="K2" s="221"/>
      <c r="L2" s="221"/>
    </row>
    <row r="3" spans="1:12" ht="18" customHeight="1" x14ac:dyDescent="0.25">
      <c r="A3" s="221"/>
      <c r="B3" s="221"/>
      <c r="C3" s="221"/>
      <c r="D3" s="221"/>
      <c r="E3" s="221"/>
      <c r="F3" s="221"/>
      <c r="G3" s="221"/>
      <c r="H3" s="221"/>
      <c r="I3" s="221"/>
      <c r="J3" s="221"/>
      <c r="K3" s="221"/>
      <c r="L3" s="221"/>
    </row>
    <row r="4" spans="1:12" ht="66.599999999999994" customHeight="1" x14ac:dyDescent="0.3">
      <c r="A4" s="247" t="s">
        <v>314</v>
      </c>
      <c r="B4" s="248"/>
      <c r="C4" s="248"/>
      <c r="D4" s="248"/>
      <c r="E4" s="248"/>
      <c r="F4" s="248"/>
      <c r="G4" s="248"/>
      <c r="H4" s="248"/>
      <c r="I4" s="248"/>
      <c r="J4" s="248"/>
      <c r="K4" s="248"/>
      <c r="L4" s="248"/>
    </row>
    <row r="5" spans="1:12" ht="18" customHeight="1" x14ac:dyDescent="0.25">
      <c r="A5" s="222"/>
      <c r="B5" s="222"/>
      <c r="C5" s="222"/>
      <c r="D5" s="222"/>
      <c r="E5" s="222"/>
      <c r="F5" s="222"/>
      <c r="G5" s="222"/>
      <c r="H5" s="222"/>
      <c r="I5" s="222"/>
      <c r="J5" s="222"/>
      <c r="K5" s="2"/>
      <c r="L5" s="2"/>
    </row>
    <row r="6" spans="1:12" ht="36" customHeight="1" x14ac:dyDescent="0.25">
      <c r="A6" s="223" t="s">
        <v>3</v>
      </c>
      <c r="B6" s="223" t="s">
        <v>4</v>
      </c>
      <c r="C6" s="224" t="s">
        <v>5</v>
      </c>
      <c r="D6" s="226" t="s">
        <v>6</v>
      </c>
      <c r="E6" s="227"/>
      <c r="F6" s="228"/>
      <c r="G6" s="224" t="s">
        <v>7</v>
      </c>
      <c r="H6" s="229" t="s">
        <v>8</v>
      </c>
      <c r="I6" s="230"/>
      <c r="J6" s="231"/>
      <c r="K6" s="223" t="s">
        <v>9</v>
      </c>
      <c r="L6" s="223" t="s">
        <v>10</v>
      </c>
    </row>
    <row r="7" spans="1:12" ht="33.6" customHeight="1" x14ac:dyDescent="0.25">
      <c r="A7" s="223"/>
      <c r="B7" s="223"/>
      <c r="C7" s="225"/>
      <c r="D7" s="4" t="s">
        <v>11</v>
      </c>
      <c r="E7" s="4" t="s">
        <v>12</v>
      </c>
      <c r="F7" s="4" t="s">
        <v>13</v>
      </c>
      <c r="G7" s="225"/>
      <c r="H7" s="71" t="s">
        <v>8</v>
      </c>
      <c r="I7" s="72" t="s">
        <v>14</v>
      </c>
      <c r="J7" s="72" t="s">
        <v>15</v>
      </c>
      <c r="K7" s="223"/>
      <c r="L7" s="223"/>
    </row>
    <row r="8" spans="1:12" s="11" customFormat="1" ht="24" customHeight="1" x14ac:dyDescent="0.3">
      <c r="A8" s="84" t="s">
        <v>16</v>
      </c>
      <c r="B8" s="249" t="s">
        <v>193</v>
      </c>
      <c r="C8" s="249"/>
      <c r="D8" s="249"/>
      <c r="E8" s="249"/>
      <c r="F8" s="249"/>
      <c r="G8" s="249"/>
      <c r="H8" s="86"/>
      <c r="I8" s="87"/>
      <c r="J8" s="87"/>
      <c r="K8" s="85"/>
      <c r="L8" s="85"/>
    </row>
    <row r="9" spans="1:12" s="11" customFormat="1" ht="44.45" customHeight="1" x14ac:dyDescent="0.3">
      <c r="A9" s="84" t="s">
        <v>56</v>
      </c>
      <c r="B9" s="266" t="s">
        <v>315</v>
      </c>
      <c r="C9" s="267"/>
      <c r="D9" s="267"/>
      <c r="E9" s="267"/>
      <c r="F9" s="267"/>
      <c r="G9" s="267"/>
      <c r="H9" s="267"/>
      <c r="I9" s="267"/>
      <c r="J9" s="267"/>
      <c r="K9" s="267"/>
      <c r="L9" s="268"/>
    </row>
    <row r="10" spans="1:12" s="11" customFormat="1" ht="55.9" customHeight="1" x14ac:dyDescent="0.3">
      <c r="A10" s="189">
        <v>1</v>
      </c>
      <c r="B10" s="95" t="s">
        <v>316</v>
      </c>
      <c r="C10" s="190"/>
      <c r="D10" s="95" t="s">
        <v>35</v>
      </c>
      <c r="E10" s="95" t="s">
        <v>317</v>
      </c>
      <c r="F10" s="190"/>
      <c r="G10" s="189" t="s">
        <v>37</v>
      </c>
      <c r="H10" s="189"/>
      <c r="I10" s="72"/>
      <c r="J10" s="72"/>
      <c r="K10" s="85"/>
      <c r="L10" s="96" t="s">
        <v>318</v>
      </c>
    </row>
    <row r="11" spans="1:12" s="11" customFormat="1" ht="93.75" x14ac:dyDescent="0.3">
      <c r="A11" s="189">
        <v>2</v>
      </c>
      <c r="B11" s="95" t="s">
        <v>319</v>
      </c>
      <c r="C11" s="190"/>
      <c r="D11" s="95" t="s">
        <v>35</v>
      </c>
      <c r="E11" s="95" t="s">
        <v>317</v>
      </c>
      <c r="F11" s="190"/>
      <c r="G11" s="189" t="s">
        <v>37</v>
      </c>
      <c r="H11" s="189">
        <v>15</v>
      </c>
      <c r="I11" s="72">
        <v>45736</v>
      </c>
      <c r="J11" s="72">
        <f>IFERROR(DATE(YEAR(I11),MONTH(I11),DAY(I11))+H11,"0")</f>
        <v>45751</v>
      </c>
      <c r="K11" s="85"/>
      <c r="L11" s="85"/>
    </row>
    <row r="12" spans="1:12" s="11" customFormat="1" ht="76.5" customHeight="1" x14ac:dyDescent="0.3">
      <c r="A12" s="189">
        <v>3</v>
      </c>
      <c r="B12" s="95" t="s">
        <v>320</v>
      </c>
      <c r="C12" s="190"/>
      <c r="D12" s="95" t="s">
        <v>321</v>
      </c>
      <c r="E12" s="95" t="s">
        <v>322</v>
      </c>
      <c r="F12" s="95" t="s">
        <v>323</v>
      </c>
      <c r="G12" s="189" t="s">
        <v>37</v>
      </c>
      <c r="H12" s="189">
        <v>10</v>
      </c>
      <c r="I12" s="72">
        <f>J11</f>
        <v>45751</v>
      </c>
      <c r="J12" s="72">
        <f>IFERROR(DATE(YEAR(I12),MONTH(I12),DAY(I12))+H12,"0")</f>
        <v>45761</v>
      </c>
      <c r="K12" s="85"/>
      <c r="L12" s="85"/>
    </row>
    <row r="13" spans="1:12" s="11" customFormat="1" ht="85.5" customHeight="1" x14ac:dyDescent="0.3">
      <c r="A13" s="189">
        <v>4</v>
      </c>
      <c r="B13" s="95" t="s">
        <v>324</v>
      </c>
      <c r="C13" s="190"/>
      <c r="D13" s="95" t="s">
        <v>325</v>
      </c>
      <c r="E13" s="95" t="s">
        <v>322</v>
      </c>
      <c r="F13" s="95" t="s">
        <v>323</v>
      </c>
      <c r="G13" s="189" t="s">
        <v>37</v>
      </c>
      <c r="H13" s="189">
        <v>7</v>
      </c>
      <c r="I13" s="72">
        <f>J12</f>
        <v>45761</v>
      </c>
      <c r="J13" s="72">
        <f>IFERROR(DATE(YEAR(I13),MONTH(I13),DAY(I13))+H13,"0")</f>
        <v>45768</v>
      </c>
      <c r="K13" s="85"/>
      <c r="L13" s="85"/>
    </row>
    <row r="14" spans="1:12" s="11" customFormat="1" ht="42" customHeight="1" x14ac:dyDescent="0.3">
      <c r="A14" s="84" t="s">
        <v>145</v>
      </c>
      <c r="B14" s="266" t="s">
        <v>326</v>
      </c>
      <c r="C14" s="267"/>
      <c r="D14" s="267"/>
      <c r="E14" s="267"/>
      <c r="F14" s="267"/>
      <c r="G14" s="267"/>
      <c r="H14" s="267"/>
      <c r="I14" s="267"/>
      <c r="J14" s="267"/>
      <c r="K14" s="267"/>
      <c r="L14" s="268"/>
    </row>
    <row r="15" spans="1:12" s="11" customFormat="1" ht="78.75" customHeight="1" x14ac:dyDescent="0.3">
      <c r="A15" s="189">
        <v>1</v>
      </c>
      <c r="B15" s="95" t="s">
        <v>327</v>
      </c>
      <c r="C15" s="85"/>
      <c r="D15" s="95" t="s">
        <v>323</v>
      </c>
      <c r="E15" s="95" t="s">
        <v>328</v>
      </c>
      <c r="F15" s="95" t="s">
        <v>329</v>
      </c>
      <c r="G15" s="189" t="s">
        <v>37</v>
      </c>
      <c r="H15" s="189">
        <v>7</v>
      </c>
      <c r="I15" s="72">
        <f>J13+1</f>
        <v>45769</v>
      </c>
      <c r="J15" s="72">
        <f>IFERROR(DATE(YEAR(I15),MONTH(I15),DAY(I15))+H15,"0")</f>
        <v>45776</v>
      </c>
      <c r="K15" s="85"/>
      <c r="L15" s="85"/>
    </row>
    <row r="16" spans="1:12" s="11" customFormat="1" ht="78.75" customHeight="1" x14ac:dyDescent="0.3">
      <c r="A16" s="189">
        <v>2</v>
      </c>
      <c r="B16" s="95" t="s">
        <v>330</v>
      </c>
      <c r="C16" s="85"/>
      <c r="D16" s="95" t="s">
        <v>323</v>
      </c>
      <c r="E16" s="95" t="s">
        <v>328</v>
      </c>
      <c r="F16" s="95" t="s">
        <v>329</v>
      </c>
      <c r="G16" s="189" t="s">
        <v>37</v>
      </c>
      <c r="H16" s="189">
        <v>20</v>
      </c>
      <c r="I16" s="72">
        <f>J15</f>
        <v>45776</v>
      </c>
      <c r="J16" s="72">
        <f>IFERROR(DATE(YEAR(I16),MONTH(I16),DAY(I16))+H16,"0")</f>
        <v>45796</v>
      </c>
      <c r="K16" s="85"/>
      <c r="L16" s="85"/>
    </row>
    <row r="17" spans="1:12" s="11" customFormat="1" ht="78.75" customHeight="1" x14ac:dyDescent="0.3">
      <c r="A17" s="189">
        <v>3</v>
      </c>
      <c r="B17" s="95" t="s">
        <v>331</v>
      </c>
      <c r="C17" s="85"/>
      <c r="D17" s="95" t="s">
        <v>325</v>
      </c>
      <c r="E17" s="95"/>
      <c r="F17" s="95"/>
      <c r="G17" s="189" t="s">
        <v>37</v>
      </c>
      <c r="H17" s="189">
        <v>7</v>
      </c>
      <c r="I17" s="72">
        <f>J16</f>
        <v>45796</v>
      </c>
      <c r="J17" s="72">
        <f>IFERROR(DATE(YEAR(I17),MONTH(I17),DAY(I17))+H17,"0")</f>
        <v>45803</v>
      </c>
      <c r="K17" s="85"/>
      <c r="L17" s="85"/>
    </row>
    <row r="18" spans="1:12" ht="30" customHeight="1" x14ac:dyDescent="0.25">
      <c r="A18" s="101" t="s">
        <v>32</v>
      </c>
      <c r="B18" s="249" t="s">
        <v>33</v>
      </c>
      <c r="C18" s="249"/>
      <c r="D18" s="249"/>
      <c r="E18" s="249"/>
      <c r="F18" s="249"/>
      <c r="G18" s="249"/>
      <c r="H18" s="249"/>
      <c r="I18" s="249"/>
      <c r="J18" s="249"/>
      <c r="K18" s="249"/>
      <c r="L18" s="191"/>
    </row>
    <row r="19" spans="1:12" ht="112.5" x14ac:dyDescent="0.25">
      <c r="A19" s="89">
        <v>1</v>
      </c>
      <c r="B19" s="96" t="s">
        <v>34</v>
      </c>
      <c r="C19" s="96"/>
      <c r="D19" s="91" t="s">
        <v>332</v>
      </c>
      <c r="E19" s="103" t="s">
        <v>35</v>
      </c>
      <c r="F19" s="103" t="s">
        <v>36</v>
      </c>
      <c r="G19" s="103" t="s">
        <v>37</v>
      </c>
      <c r="H19" s="92">
        <v>1</v>
      </c>
      <c r="I19" s="87">
        <v>45803</v>
      </c>
      <c r="J19" s="87">
        <f t="shared" ref="J19:J24" si="0">IFERROR(DATE(YEAR(I19),MONTH(I19),DAY(I19))+H19,"0")</f>
        <v>45804</v>
      </c>
      <c r="K19" s="85"/>
      <c r="L19" s="85"/>
    </row>
    <row r="20" spans="1:12" ht="150" x14ac:dyDescent="0.25">
      <c r="A20" s="89">
        <f>A19+1</f>
        <v>2</v>
      </c>
      <c r="B20" s="90" t="s">
        <v>38</v>
      </c>
      <c r="C20" s="90"/>
      <c r="D20" s="91" t="s">
        <v>332</v>
      </c>
      <c r="E20" s="103" t="s">
        <v>333</v>
      </c>
      <c r="F20" s="91" t="s">
        <v>36</v>
      </c>
      <c r="G20" s="103"/>
      <c r="H20" s="92">
        <v>10</v>
      </c>
      <c r="I20" s="87">
        <f>+J19+1</f>
        <v>45805</v>
      </c>
      <c r="J20" s="87">
        <f t="shared" si="0"/>
        <v>45815</v>
      </c>
      <c r="K20" s="28" t="s">
        <v>39</v>
      </c>
      <c r="L20" s="96"/>
    </row>
    <row r="21" spans="1:12" ht="300" x14ac:dyDescent="0.25">
      <c r="A21" s="89">
        <f>A20+1</f>
        <v>3</v>
      </c>
      <c r="B21" s="90" t="s">
        <v>40</v>
      </c>
      <c r="C21" s="90"/>
      <c r="D21" s="91" t="s">
        <v>35</v>
      </c>
      <c r="E21" s="103" t="s">
        <v>334</v>
      </c>
      <c r="F21" s="192"/>
      <c r="G21" s="103"/>
      <c r="H21" s="92">
        <v>7</v>
      </c>
      <c r="I21" s="87">
        <f>+J20+1</f>
        <v>45816</v>
      </c>
      <c r="J21" s="87">
        <f t="shared" si="0"/>
        <v>45823</v>
      </c>
      <c r="K21" s="105" t="s">
        <v>42</v>
      </c>
      <c r="L21" s="105" t="s">
        <v>43</v>
      </c>
    </row>
    <row r="22" spans="1:12" ht="150" x14ac:dyDescent="0.25">
      <c r="A22" s="89">
        <f>A21+1</f>
        <v>4</v>
      </c>
      <c r="B22" s="90" t="s">
        <v>44</v>
      </c>
      <c r="C22" s="90"/>
      <c r="D22" s="91" t="s">
        <v>35</v>
      </c>
      <c r="E22" s="103" t="s">
        <v>335</v>
      </c>
      <c r="F22" s="91"/>
      <c r="G22" s="103" t="s">
        <v>37</v>
      </c>
      <c r="H22" s="92">
        <v>5</v>
      </c>
      <c r="I22" s="87">
        <f>+J21+1</f>
        <v>45824</v>
      </c>
      <c r="J22" s="87">
        <f t="shared" si="0"/>
        <v>45829</v>
      </c>
      <c r="K22" s="105" t="s">
        <v>46</v>
      </c>
      <c r="L22" s="96"/>
    </row>
    <row r="23" spans="1:12" ht="75" x14ac:dyDescent="0.25">
      <c r="A23" s="89">
        <f>A22+1</f>
        <v>5</v>
      </c>
      <c r="B23" s="90" t="s">
        <v>47</v>
      </c>
      <c r="C23" s="90"/>
      <c r="D23" s="91" t="s">
        <v>48</v>
      </c>
      <c r="E23" s="103" t="s">
        <v>335</v>
      </c>
      <c r="F23" s="91"/>
      <c r="G23" s="103" t="s">
        <v>50</v>
      </c>
      <c r="H23" s="92">
        <v>30</v>
      </c>
      <c r="I23" s="87">
        <f>+J22+1</f>
        <v>45830</v>
      </c>
      <c r="J23" s="87">
        <f t="shared" si="0"/>
        <v>45860</v>
      </c>
      <c r="K23" s="105"/>
      <c r="L23" s="96"/>
    </row>
    <row r="24" spans="1:12" ht="409.5" x14ac:dyDescent="0.25">
      <c r="A24" s="89">
        <f>A23+1</f>
        <v>6</v>
      </c>
      <c r="B24" s="90" t="s">
        <v>51</v>
      </c>
      <c r="C24" s="90"/>
      <c r="D24" s="103" t="s">
        <v>37</v>
      </c>
      <c r="E24" s="103" t="s">
        <v>52</v>
      </c>
      <c r="F24" s="91" t="s">
        <v>332</v>
      </c>
      <c r="G24" s="103"/>
      <c r="H24" s="92">
        <v>7</v>
      </c>
      <c r="I24" s="87">
        <f>+J23+1</f>
        <v>45861</v>
      </c>
      <c r="J24" s="87">
        <f t="shared" si="0"/>
        <v>45868</v>
      </c>
      <c r="K24" s="105" t="s">
        <v>53</v>
      </c>
      <c r="L24" s="96"/>
    </row>
    <row r="25" spans="1:12" ht="18.75" x14ac:dyDescent="0.25">
      <c r="A25" s="100" t="s">
        <v>54</v>
      </c>
      <c r="B25" s="249" t="s">
        <v>55</v>
      </c>
      <c r="C25" s="249"/>
      <c r="D25" s="249"/>
      <c r="E25" s="249"/>
      <c r="F25" s="249"/>
      <c r="G25" s="249"/>
      <c r="H25" s="92"/>
      <c r="I25" s="93"/>
      <c r="J25" s="87"/>
      <c r="K25" s="96"/>
      <c r="L25" s="96"/>
    </row>
    <row r="26" spans="1:12" ht="18.75" x14ac:dyDescent="0.25">
      <c r="A26" s="101" t="s">
        <v>56</v>
      </c>
      <c r="B26" s="249" t="s">
        <v>57</v>
      </c>
      <c r="C26" s="249"/>
      <c r="D26" s="249"/>
      <c r="E26" s="249"/>
      <c r="F26" s="249"/>
      <c r="G26" s="249"/>
      <c r="H26" s="102"/>
      <c r="I26" s="93"/>
      <c r="J26" s="87"/>
      <c r="K26" s="96"/>
      <c r="L26" s="96"/>
    </row>
    <row r="27" spans="1:12" ht="18.75" x14ac:dyDescent="0.25">
      <c r="A27" s="101">
        <v>1</v>
      </c>
      <c r="B27" s="249" t="s">
        <v>58</v>
      </c>
      <c r="C27" s="249"/>
      <c r="D27" s="249"/>
      <c r="E27" s="249"/>
      <c r="F27" s="249"/>
      <c r="G27" s="249"/>
      <c r="H27" s="102"/>
      <c r="I27" s="93"/>
      <c r="J27" s="87"/>
      <c r="K27" s="96"/>
      <c r="L27" s="96"/>
    </row>
    <row r="28" spans="1:12" ht="300" x14ac:dyDescent="0.25">
      <c r="A28" s="89" t="s">
        <v>59</v>
      </c>
      <c r="B28" s="90" t="s">
        <v>60</v>
      </c>
      <c r="C28" s="90"/>
      <c r="D28" s="107" t="s">
        <v>332</v>
      </c>
      <c r="E28" s="107" t="s">
        <v>189</v>
      </c>
      <c r="F28" s="91" t="s">
        <v>63</v>
      </c>
      <c r="G28" s="103" t="s">
        <v>37</v>
      </c>
      <c r="H28" s="104">
        <v>10</v>
      </c>
      <c r="I28" s="93">
        <f>+J24+1</f>
        <v>45869</v>
      </c>
      <c r="J28" s="87">
        <f>IFERROR(DATE(YEAR(I28),MONTH(I28),DAY(I28))+H28,"0")</f>
        <v>45879</v>
      </c>
      <c r="K28" s="105" t="s">
        <v>64</v>
      </c>
      <c r="L28" s="106" t="s">
        <v>65</v>
      </c>
    </row>
    <row r="29" spans="1:12" ht="150" x14ac:dyDescent="0.25">
      <c r="A29" s="89" t="s">
        <v>66</v>
      </c>
      <c r="B29" s="90" t="s">
        <v>67</v>
      </c>
      <c r="C29" s="90"/>
      <c r="D29" s="107" t="s">
        <v>332</v>
      </c>
      <c r="E29" s="107"/>
      <c r="F29" s="108" t="s">
        <v>68</v>
      </c>
      <c r="G29" s="107"/>
      <c r="H29" s="109">
        <v>10</v>
      </c>
      <c r="I29" s="87">
        <f>+J28+1</f>
        <v>45880</v>
      </c>
      <c r="J29" s="87">
        <f>IFERROR(DATE(YEAR(I29),MONTH(I29),DAY(I29))+H29,"0")</f>
        <v>45890</v>
      </c>
      <c r="K29" s="111" t="s">
        <v>69</v>
      </c>
      <c r="L29" s="112" t="s">
        <v>70</v>
      </c>
    </row>
    <row r="30" spans="1:12" ht="37.5" x14ac:dyDescent="0.25">
      <c r="A30" s="89" t="s">
        <v>71</v>
      </c>
      <c r="B30" s="90" t="s">
        <v>72</v>
      </c>
      <c r="C30" s="90"/>
      <c r="D30" s="107" t="s">
        <v>332</v>
      </c>
      <c r="E30" s="107"/>
      <c r="F30" s="91"/>
      <c r="G30" s="107"/>
      <c r="H30" s="109">
        <v>10</v>
      </c>
      <c r="I30" s="87">
        <f>+J29+1</f>
        <v>45891</v>
      </c>
      <c r="J30" s="87">
        <f>IFERROR(DATE(YEAR(I30),MONTH(I30),DAY(I30))+H30,"0")</f>
        <v>45901</v>
      </c>
      <c r="K30" s="111"/>
      <c r="L30" s="111"/>
    </row>
    <row r="31" spans="1:12" ht="94.5" x14ac:dyDescent="0.25">
      <c r="A31" s="89" t="s">
        <v>73</v>
      </c>
      <c r="B31" s="90" t="s">
        <v>74</v>
      </c>
      <c r="C31" s="90"/>
      <c r="D31" s="107" t="s">
        <v>332</v>
      </c>
      <c r="E31" s="107" t="s">
        <v>75</v>
      </c>
      <c r="F31" s="107" t="s">
        <v>76</v>
      </c>
      <c r="G31" s="107" t="s">
        <v>37</v>
      </c>
      <c r="H31" s="109">
        <v>10</v>
      </c>
      <c r="I31" s="87">
        <f>+J30+1</f>
        <v>45902</v>
      </c>
      <c r="J31" s="87">
        <f>IFERROR(DATE(YEAR(I31),MONTH(I31),DAY(I31))+H31,"0")</f>
        <v>45912</v>
      </c>
      <c r="K31" s="112" t="s">
        <v>197</v>
      </c>
      <c r="L31" s="106" t="s">
        <v>78</v>
      </c>
    </row>
    <row r="32" spans="1:12" ht="18.75" x14ac:dyDescent="0.25">
      <c r="A32" s="101">
        <v>2</v>
      </c>
      <c r="B32" s="249" t="s">
        <v>79</v>
      </c>
      <c r="C32" s="249"/>
      <c r="D32" s="249"/>
      <c r="E32" s="249"/>
      <c r="F32" s="249"/>
      <c r="G32" s="249"/>
      <c r="H32" s="102"/>
      <c r="I32" s="93"/>
      <c r="J32" s="87"/>
      <c r="K32" s="96"/>
      <c r="L32" s="96"/>
    </row>
    <row r="33" spans="1:12" ht="187.5" x14ac:dyDescent="0.25">
      <c r="A33" s="89" t="s">
        <v>80</v>
      </c>
      <c r="B33" s="90" t="s">
        <v>81</v>
      </c>
      <c r="C33" s="90"/>
      <c r="D33" s="107" t="s">
        <v>332</v>
      </c>
      <c r="E33" s="107"/>
      <c r="F33" s="91" t="s">
        <v>82</v>
      </c>
      <c r="G33" s="113"/>
      <c r="H33" s="104">
        <v>20</v>
      </c>
      <c r="I33" s="93">
        <f>+J31+1</f>
        <v>45913</v>
      </c>
      <c r="J33" s="87">
        <f t="shared" ref="J33:J39" si="1">IFERROR(DATE(YEAR(I33),MONTH(I33),DAY(I33))+H33,"0")</f>
        <v>45933</v>
      </c>
      <c r="K33" s="96" t="s">
        <v>83</v>
      </c>
      <c r="L33" s="183" t="s">
        <v>84</v>
      </c>
    </row>
    <row r="34" spans="1:12" ht="150" x14ac:dyDescent="0.25">
      <c r="A34" s="89" t="s">
        <v>85</v>
      </c>
      <c r="B34" s="90" t="s">
        <v>86</v>
      </c>
      <c r="C34" s="90"/>
      <c r="D34" s="107" t="s">
        <v>332</v>
      </c>
      <c r="E34" s="107" t="s">
        <v>87</v>
      </c>
      <c r="F34" s="107" t="s">
        <v>88</v>
      </c>
      <c r="G34" s="107" t="s">
        <v>37</v>
      </c>
      <c r="H34" s="104">
        <v>10</v>
      </c>
      <c r="I34" s="93">
        <f t="shared" ref="I34:I39" si="2">+J33+1</f>
        <v>45934</v>
      </c>
      <c r="J34" s="87">
        <f t="shared" si="1"/>
        <v>45944</v>
      </c>
      <c r="K34" s="96" t="s">
        <v>89</v>
      </c>
      <c r="L34" s="96"/>
    </row>
    <row r="35" spans="1:12" ht="212.25" customHeight="1" x14ac:dyDescent="0.25">
      <c r="A35" s="89" t="s">
        <v>90</v>
      </c>
      <c r="B35" s="90" t="s">
        <v>91</v>
      </c>
      <c r="C35" s="90"/>
      <c r="D35" s="107" t="s">
        <v>37</v>
      </c>
      <c r="E35" s="107"/>
      <c r="F35" s="107"/>
      <c r="G35" s="113"/>
      <c r="H35" s="92">
        <v>10</v>
      </c>
      <c r="I35" s="93">
        <f t="shared" si="2"/>
        <v>45945</v>
      </c>
      <c r="J35" s="87">
        <f t="shared" si="1"/>
        <v>45955</v>
      </c>
      <c r="K35" s="96" t="s">
        <v>89</v>
      </c>
      <c r="L35" s="96"/>
    </row>
    <row r="36" spans="1:12" ht="217.5" customHeight="1" x14ac:dyDescent="0.25">
      <c r="A36" s="89" t="s">
        <v>92</v>
      </c>
      <c r="B36" s="90" t="s">
        <v>93</v>
      </c>
      <c r="C36" s="90"/>
      <c r="D36" s="107" t="s">
        <v>332</v>
      </c>
      <c r="E36" s="107" t="s">
        <v>94</v>
      </c>
      <c r="F36" s="107"/>
      <c r="G36" s="107"/>
      <c r="H36" s="92">
        <v>10</v>
      </c>
      <c r="I36" s="93">
        <f t="shared" si="2"/>
        <v>45956</v>
      </c>
      <c r="J36" s="87">
        <f t="shared" si="1"/>
        <v>45966</v>
      </c>
      <c r="K36" s="96" t="s">
        <v>95</v>
      </c>
      <c r="L36" s="96"/>
    </row>
    <row r="37" spans="1:12" ht="232.5" customHeight="1" x14ac:dyDescent="0.25">
      <c r="A37" s="89" t="s">
        <v>96</v>
      </c>
      <c r="B37" s="90" t="s">
        <v>97</v>
      </c>
      <c r="C37" s="90"/>
      <c r="D37" s="107" t="s">
        <v>332</v>
      </c>
      <c r="E37" s="107" t="s">
        <v>94</v>
      </c>
      <c r="F37" s="107"/>
      <c r="G37" s="107"/>
      <c r="H37" s="92">
        <v>3</v>
      </c>
      <c r="I37" s="93">
        <f t="shared" si="2"/>
        <v>45967</v>
      </c>
      <c r="J37" s="87">
        <f t="shared" si="1"/>
        <v>45970</v>
      </c>
      <c r="K37" s="96" t="s">
        <v>98</v>
      </c>
      <c r="L37" s="96"/>
    </row>
    <row r="38" spans="1:12" ht="409.5" customHeight="1" x14ac:dyDescent="0.25">
      <c r="A38" s="89" t="s">
        <v>99</v>
      </c>
      <c r="B38" s="90" t="s">
        <v>100</v>
      </c>
      <c r="C38" s="90"/>
      <c r="D38" s="107" t="s">
        <v>94</v>
      </c>
      <c r="E38" s="107"/>
      <c r="F38" s="107"/>
      <c r="G38" s="107"/>
      <c r="H38" s="92">
        <v>5</v>
      </c>
      <c r="I38" s="93">
        <f t="shared" si="2"/>
        <v>45971</v>
      </c>
      <c r="J38" s="87">
        <f t="shared" si="1"/>
        <v>45976</v>
      </c>
      <c r="K38" s="105" t="s">
        <v>101</v>
      </c>
      <c r="L38" s="111" t="s">
        <v>102</v>
      </c>
    </row>
    <row r="39" spans="1:12" ht="409.6" customHeight="1" x14ac:dyDescent="0.25">
      <c r="A39" s="89" t="s">
        <v>103</v>
      </c>
      <c r="B39" s="90" t="s">
        <v>104</v>
      </c>
      <c r="C39" s="90"/>
      <c r="D39" s="107" t="s">
        <v>94</v>
      </c>
      <c r="E39" s="107"/>
      <c r="F39" s="107"/>
      <c r="G39" s="107"/>
      <c r="H39" s="92">
        <v>30</v>
      </c>
      <c r="I39" s="93">
        <f t="shared" si="2"/>
        <v>45977</v>
      </c>
      <c r="J39" s="87">
        <f t="shared" si="1"/>
        <v>46007</v>
      </c>
      <c r="K39" s="106" t="s">
        <v>206</v>
      </c>
      <c r="L39" s="105" t="s">
        <v>106</v>
      </c>
    </row>
    <row r="40" spans="1:12" ht="261" customHeight="1" x14ac:dyDescent="0.25">
      <c r="A40" s="89" t="s">
        <v>107</v>
      </c>
      <c r="B40" s="90" t="s">
        <v>108</v>
      </c>
      <c r="C40" s="90"/>
      <c r="D40" s="107" t="s">
        <v>109</v>
      </c>
      <c r="E40" s="107" t="s">
        <v>94</v>
      </c>
      <c r="F40" s="107"/>
      <c r="G40" s="107"/>
      <c r="H40" s="92"/>
      <c r="I40" s="93"/>
      <c r="J40" s="87"/>
      <c r="K40" s="96" t="s">
        <v>110</v>
      </c>
      <c r="L40" s="96"/>
    </row>
    <row r="41" spans="1:12" ht="409.5" customHeight="1" x14ac:dyDescent="0.25">
      <c r="A41" s="89" t="s">
        <v>107</v>
      </c>
      <c r="B41" s="90" t="s">
        <v>111</v>
      </c>
      <c r="C41" s="90"/>
      <c r="D41" s="107" t="s">
        <v>94</v>
      </c>
      <c r="E41" s="107"/>
      <c r="F41" s="107"/>
      <c r="G41" s="107"/>
      <c r="H41" s="92"/>
      <c r="I41" s="93"/>
      <c r="J41" s="87"/>
      <c r="K41" s="114" t="s">
        <v>112</v>
      </c>
      <c r="L41" s="112" t="s">
        <v>113</v>
      </c>
    </row>
    <row r="42" spans="1:12" ht="279.75" customHeight="1" x14ac:dyDescent="0.25">
      <c r="A42" s="89" t="s">
        <v>107</v>
      </c>
      <c r="B42" s="90" t="s">
        <v>114</v>
      </c>
      <c r="C42" s="90"/>
      <c r="D42" s="107" t="s">
        <v>109</v>
      </c>
      <c r="E42" s="107" t="s">
        <v>94</v>
      </c>
      <c r="F42" s="107" t="s">
        <v>115</v>
      </c>
      <c r="G42" s="107"/>
      <c r="H42" s="92"/>
      <c r="I42" s="93"/>
      <c r="J42" s="87"/>
      <c r="K42" s="96" t="s">
        <v>116</v>
      </c>
      <c r="L42" s="105"/>
    </row>
    <row r="43" spans="1:12" ht="393.75" x14ac:dyDescent="0.25">
      <c r="A43" s="89" t="s">
        <v>117</v>
      </c>
      <c r="B43" s="96" t="s">
        <v>118</v>
      </c>
      <c r="C43" s="90"/>
      <c r="D43" s="107" t="s">
        <v>94</v>
      </c>
      <c r="E43" s="107" t="s">
        <v>109</v>
      </c>
      <c r="F43" s="91" t="s">
        <v>300</v>
      </c>
      <c r="G43" s="107"/>
      <c r="H43" s="92">
        <v>1</v>
      </c>
      <c r="I43" s="93">
        <f>+J39+1</f>
        <v>46008</v>
      </c>
      <c r="J43" s="87">
        <f>IFERROR(DATE(YEAR(I43),MONTH(I43),DAY(I43))+H43,"0")</f>
        <v>46009</v>
      </c>
      <c r="K43" s="96" t="s">
        <v>120</v>
      </c>
      <c r="L43" s="96"/>
    </row>
    <row r="44" spans="1:12" ht="18.75" x14ac:dyDescent="0.25">
      <c r="A44" s="101">
        <v>3</v>
      </c>
      <c r="B44" s="249" t="s">
        <v>121</v>
      </c>
      <c r="C44" s="249"/>
      <c r="D44" s="249"/>
      <c r="E44" s="249"/>
      <c r="F44" s="249"/>
      <c r="G44" s="91"/>
      <c r="H44" s="102"/>
      <c r="I44" s="93"/>
      <c r="J44" s="87"/>
      <c r="K44" s="96"/>
      <c r="L44" s="96"/>
    </row>
    <row r="45" spans="1:12" ht="220.5" x14ac:dyDescent="0.25">
      <c r="A45" s="89" t="s">
        <v>122</v>
      </c>
      <c r="B45" s="90" t="s">
        <v>123</v>
      </c>
      <c r="C45" s="90"/>
      <c r="D45" s="113" t="s">
        <v>37</v>
      </c>
      <c r="E45" s="107"/>
      <c r="F45" s="107"/>
      <c r="G45" s="107"/>
      <c r="H45" s="107">
        <v>5</v>
      </c>
      <c r="I45" s="87">
        <f>+J43+1</f>
        <v>46010</v>
      </c>
      <c r="J45" s="87">
        <f t="shared" ref="J45:J51" si="3">IFERROR(DATE(YEAR(I45),MONTH(I45),DAY(I45))+H45,"0")</f>
        <v>46015</v>
      </c>
      <c r="K45" s="115" t="s">
        <v>124</v>
      </c>
      <c r="L45" s="96"/>
    </row>
    <row r="46" spans="1:12" ht="198.75" customHeight="1" x14ac:dyDescent="0.25">
      <c r="A46" s="89" t="s">
        <v>125</v>
      </c>
      <c r="B46" s="90" t="s">
        <v>126</v>
      </c>
      <c r="C46" s="90"/>
      <c r="D46" s="113" t="s">
        <v>127</v>
      </c>
      <c r="E46" s="107" t="s">
        <v>128</v>
      </c>
      <c r="F46" s="107"/>
      <c r="G46" s="107"/>
      <c r="H46" s="107">
        <v>5</v>
      </c>
      <c r="I46" s="87">
        <f t="shared" ref="I46:I51" si="4">+J45+1</f>
        <v>46016</v>
      </c>
      <c r="J46" s="87">
        <f t="shared" si="3"/>
        <v>46021</v>
      </c>
      <c r="K46" s="116" t="s">
        <v>129</v>
      </c>
      <c r="L46" s="96"/>
    </row>
    <row r="47" spans="1:12" ht="93.75" x14ac:dyDescent="0.25">
      <c r="A47" s="89" t="s">
        <v>130</v>
      </c>
      <c r="B47" s="90" t="s">
        <v>131</v>
      </c>
      <c r="C47" s="90"/>
      <c r="D47" s="107" t="s">
        <v>128</v>
      </c>
      <c r="E47" s="107"/>
      <c r="F47" s="107"/>
      <c r="G47" s="107"/>
      <c r="H47" s="107">
        <v>90</v>
      </c>
      <c r="I47" s="87">
        <f t="shared" si="4"/>
        <v>46022</v>
      </c>
      <c r="J47" s="87">
        <f t="shared" si="3"/>
        <v>46112</v>
      </c>
      <c r="K47" s="116" t="s">
        <v>132</v>
      </c>
      <c r="L47" s="96" t="s">
        <v>133</v>
      </c>
    </row>
    <row r="48" spans="1:12" ht="112.5" x14ac:dyDescent="0.25">
      <c r="A48" s="89" t="s">
        <v>134</v>
      </c>
      <c r="B48" s="90" t="s">
        <v>135</v>
      </c>
      <c r="C48" s="90"/>
      <c r="D48" s="107" t="s">
        <v>127</v>
      </c>
      <c r="E48" s="91" t="s">
        <v>332</v>
      </c>
      <c r="F48" s="107"/>
      <c r="G48" s="107"/>
      <c r="H48" s="107">
        <v>5</v>
      </c>
      <c r="I48" s="87">
        <f t="shared" si="4"/>
        <v>46113</v>
      </c>
      <c r="J48" s="87">
        <f t="shared" si="3"/>
        <v>46118</v>
      </c>
      <c r="K48" s="116" t="s">
        <v>136</v>
      </c>
      <c r="L48" s="96"/>
    </row>
    <row r="49" spans="1:12" ht="342" customHeight="1" x14ac:dyDescent="0.25">
      <c r="A49" s="89" t="s">
        <v>137</v>
      </c>
      <c r="B49" s="90" t="s">
        <v>138</v>
      </c>
      <c r="C49" s="90"/>
      <c r="D49" s="91" t="s">
        <v>332</v>
      </c>
      <c r="E49" s="107"/>
      <c r="F49" s="107"/>
      <c r="G49" s="113" t="s">
        <v>37</v>
      </c>
      <c r="H49" s="107">
        <v>30</v>
      </c>
      <c r="I49" s="87">
        <f t="shared" si="4"/>
        <v>46119</v>
      </c>
      <c r="J49" s="87">
        <f t="shared" si="3"/>
        <v>46149</v>
      </c>
      <c r="K49" s="111" t="s">
        <v>139</v>
      </c>
      <c r="L49" s="96" t="s">
        <v>140</v>
      </c>
    </row>
    <row r="50" spans="1:12" ht="204" customHeight="1" x14ac:dyDescent="0.25">
      <c r="A50" s="89" t="s">
        <v>141</v>
      </c>
      <c r="B50" s="90" t="s">
        <v>142</v>
      </c>
      <c r="C50" s="90"/>
      <c r="D50" s="91" t="s">
        <v>332</v>
      </c>
      <c r="E50" s="107" t="s">
        <v>306</v>
      </c>
      <c r="F50" s="107"/>
      <c r="G50" s="107"/>
      <c r="H50" s="107">
        <v>10</v>
      </c>
      <c r="I50" s="87">
        <f t="shared" si="4"/>
        <v>46150</v>
      </c>
      <c r="J50" s="87">
        <f t="shared" si="3"/>
        <v>46160</v>
      </c>
      <c r="K50" s="105" t="s">
        <v>143</v>
      </c>
      <c r="L50" s="96" t="s">
        <v>144</v>
      </c>
    </row>
    <row r="51" spans="1:12" ht="268.5" customHeight="1" x14ac:dyDescent="0.25">
      <c r="A51" s="101" t="s">
        <v>145</v>
      </c>
      <c r="B51" s="117" t="s">
        <v>146</v>
      </c>
      <c r="C51" s="117"/>
      <c r="D51" s="107" t="s">
        <v>24</v>
      </c>
      <c r="E51" s="107" t="s">
        <v>20</v>
      </c>
      <c r="F51" s="107" t="s">
        <v>147</v>
      </c>
      <c r="G51" s="107"/>
      <c r="H51" s="118">
        <f>4*30</f>
        <v>120</v>
      </c>
      <c r="I51" s="110">
        <f t="shared" si="4"/>
        <v>46161</v>
      </c>
      <c r="J51" s="87">
        <f t="shared" si="3"/>
        <v>46281</v>
      </c>
      <c r="K51" s="105"/>
      <c r="L51" s="105" t="s">
        <v>148</v>
      </c>
    </row>
    <row r="52" spans="1:12" ht="18.75" x14ac:dyDescent="0.25">
      <c r="A52" s="101" t="s">
        <v>149</v>
      </c>
      <c r="B52" s="249" t="s">
        <v>150</v>
      </c>
      <c r="C52" s="249"/>
      <c r="D52" s="249"/>
      <c r="E52" s="249"/>
      <c r="F52" s="249"/>
      <c r="G52" s="249"/>
      <c r="H52" s="92"/>
      <c r="I52" s="93"/>
      <c r="J52" s="87"/>
      <c r="K52" s="96"/>
      <c r="L52" s="96"/>
    </row>
    <row r="53" spans="1:12" ht="18.75" x14ac:dyDescent="0.25">
      <c r="A53" s="101">
        <v>1</v>
      </c>
      <c r="B53" s="249" t="s">
        <v>151</v>
      </c>
      <c r="C53" s="249"/>
      <c r="D53" s="249"/>
      <c r="E53" s="249"/>
      <c r="F53" s="249"/>
      <c r="G53" s="249"/>
      <c r="H53" s="92"/>
      <c r="I53" s="93"/>
      <c r="J53" s="87"/>
      <c r="K53" s="96"/>
      <c r="L53" s="96"/>
    </row>
    <row r="54" spans="1:12" ht="56.25" x14ac:dyDescent="0.25">
      <c r="A54" s="89" t="s">
        <v>59</v>
      </c>
      <c r="B54" s="119" t="s">
        <v>152</v>
      </c>
      <c r="C54" s="119"/>
      <c r="D54" s="91" t="s">
        <v>24</v>
      </c>
      <c r="E54" s="91" t="s">
        <v>20</v>
      </c>
      <c r="F54" s="91" t="s">
        <v>332</v>
      </c>
      <c r="G54" s="91"/>
      <c r="H54" s="107">
        <f>3*30</f>
        <v>90</v>
      </c>
      <c r="I54" s="87">
        <f>+J51+1</f>
        <v>46282</v>
      </c>
      <c r="J54" s="87">
        <f t="shared" ref="J54:J60" si="5">IFERROR(DATE(YEAR(I54),MONTH(I54),DAY(I54))+H54,"0")</f>
        <v>46372</v>
      </c>
      <c r="K54" s="96"/>
      <c r="L54" s="96"/>
    </row>
    <row r="55" spans="1:12" ht="56.25" x14ac:dyDescent="0.25">
      <c r="A55" s="89" t="s">
        <v>66</v>
      </c>
      <c r="B55" s="119" t="s">
        <v>153</v>
      </c>
      <c r="C55" s="119"/>
      <c r="D55" s="91" t="s">
        <v>24</v>
      </c>
      <c r="E55" s="91" t="s">
        <v>20</v>
      </c>
      <c r="F55" s="91" t="s">
        <v>336</v>
      </c>
      <c r="G55" s="91"/>
      <c r="H55" s="107">
        <v>20</v>
      </c>
      <c r="I55" s="87">
        <f t="shared" ref="I55:I60" si="6">+J54+1</f>
        <v>46373</v>
      </c>
      <c r="J55" s="87">
        <f t="shared" si="5"/>
        <v>46393</v>
      </c>
      <c r="K55" s="96"/>
      <c r="L55" s="96"/>
    </row>
    <row r="56" spans="1:12" ht="37.5" x14ac:dyDescent="0.25">
      <c r="A56" s="89" t="s">
        <v>71</v>
      </c>
      <c r="B56" s="119" t="s">
        <v>155</v>
      </c>
      <c r="C56" s="119"/>
      <c r="D56" s="91" t="s">
        <v>24</v>
      </c>
      <c r="E56" s="91" t="s">
        <v>21</v>
      </c>
      <c r="F56" s="91" t="s">
        <v>20</v>
      </c>
      <c r="G56" s="91"/>
      <c r="H56" s="107">
        <v>15</v>
      </c>
      <c r="I56" s="87">
        <f t="shared" si="6"/>
        <v>46394</v>
      </c>
      <c r="J56" s="87">
        <f t="shared" si="5"/>
        <v>46409</v>
      </c>
      <c r="K56" s="96"/>
      <c r="L56" s="96"/>
    </row>
    <row r="57" spans="1:12" ht="37.5" x14ac:dyDescent="0.25">
      <c r="A57" s="89" t="s">
        <v>73</v>
      </c>
      <c r="B57" s="119" t="s">
        <v>156</v>
      </c>
      <c r="C57" s="119"/>
      <c r="D57" s="91" t="s">
        <v>24</v>
      </c>
      <c r="E57" s="91" t="s">
        <v>20</v>
      </c>
      <c r="F57" s="91" t="s">
        <v>20</v>
      </c>
      <c r="G57" s="91" t="s">
        <v>24</v>
      </c>
      <c r="H57" s="107">
        <v>7</v>
      </c>
      <c r="I57" s="87">
        <f t="shared" si="6"/>
        <v>46410</v>
      </c>
      <c r="J57" s="87">
        <f t="shared" si="5"/>
        <v>46417</v>
      </c>
      <c r="K57" s="96"/>
      <c r="L57" s="96"/>
    </row>
    <row r="58" spans="1:12" ht="56.25" x14ac:dyDescent="0.25">
      <c r="A58" s="89" t="s">
        <v>157</v>
      </c>
      <c r="B58" s="119" t="s">
        <v>158</v>
      </c>
      <c r="C58" s="119"/>
      <c r="D58" s="91" t="s">
        <v>24</v>
      </c>
      <c r="E58" s="91" t="s">
        <v>20</v>
      </c>
      <c r="F58" s="91" t="s">
        <v>21</v>
      </c>
      <c r="G58" s="91" t="s">
        <v>24</v>
      </c>
      <c r="H58" s="107">
        <v>30</v>
      </c>
      <c r="I58" s="87">
        <f t="shared" si="6"/>
        <v>46418</v>
      </c>
      <c r="J58" s="87">
        <f t="shared" si="5"/>
        <v>46448</v>
      </c>
      <c r="K58" s="96"/>
      <c r="L58" s="96"/>
    </row>
    <row r="59" spans="1:12" ht="88.5" customHeight="1" x14ac:dyDescent="0.25">
      <c r="A59" s="89" t="s">
        <v>159</v>
      </c>
      <c r="B59" s="119" t="s">
        <v>160</v>
      </c>
      <c r="C59" s="119"/>
      <c r="D59" s="91" t="s">
        <v>24</v>
      </c>
      <c r="E59" s="91" t="s">
        <v>20</v>
      </c>
      <c r="F59" s="91" t="s">
        <v>21</v>
      </c>
      <c r="G59" s="91" t="s">
        <v>24</v>
      </c>
      <c r="H59" s="107">
        <v>20</v>
      </c>
      <c r="I59" s="87">
        <f t="shared" si="6"/>
        <v>46449</v>
      </c>
      <c r="J59" s="87">
        <f t="shared" si="5"/>
        <v>46469</v>
      </c>
      <c r="K59" s="96"/>
      <c r="L59" s="96"/>
    </row>
    <row r="60" spans="1:12" ht="18.75" x14ac:dyDescent="0.25">
      <c r="A60" s="101" t="s">
        <v>161</v>
      </c>
      <c r="B60" s="249" t="s">
        <v>162</v>
      </c>
      <c r="C60" s="249"/>
      <c r="D60" s="249"/>
      <c r="E60" s="249"/>
      <c r="F60" s="249"/>
      <c r="G60" s="249"/>
      <c r="H60" s="102">
        <v>30</v>
      </c>
      <c r="I60" s="87">
        <f t="shared" si="6"/>
        <v>46470</v>
      </c>
      <c r="J60" s="87">
        <f t="shared" si="5"/>
        <v>46500</v>
      </c>
      <c r="K60" s="96"/>
      <c r="L60" s="96"/>
    </row>
    <row r="61" spans="1:12" ht="33" x14ac:dyDescent="0.25">
      <c r="A61" s="89">
        <v>1</v>
      </c>
      <c r="B61" s="90" t="s">
        <v>163</v>
      </c>
      <c r="C61" s="90"/>
      <c r="D61" s="107" t="s">
        <v>24</v>
      </c>
      <c r="E61" s="107" t="s">
        <v>20</v>
      </c>
      <c r="F61" s="107" t="s">
        <v>164</v>
      </c>
      <c r="G61" s="107"/>
      <c r="H61" s="92"/>
      <c r="I61" s="93"/>
      <c r="J61" s="87"/>
      <c r="K61" s="96"/>
      <c r="L61" s="96"/>
    </row>
    <row r="62" spans="1:12" ht="49.5" x14ac:dyDescent="0.25">
      <c r="A62" s="89">
        <v>2</v>
      </c>
      <c r="B62" s="90" t="s">
        <v>165</v>
      </c>
      <c r="C62" s="90"/>
      <c r="D62" s="107" t="s">
        <v>24</v>
      </c>
      <c r="E62" s="107" t="s">
        <v>20</v>
      </c>
      <c r="F62" s="107" t="s">
        <v>166</v>
      </c>
      <c r="G62" s="107"/>
      <c r="H62" s="92"/>
      <c r="I62" s="93"/>
      <c r="J62" s="87"/>
      <c r="K62" s="96"/>
      <c r="L62" s="96"/>
    </row>
    <row r="63" spans="1:12" ht="110.25" x14ac:dyDescent="0.25">
      <c r="A63" s="89">
        <v>3</v>
      </c>
      <c r="B63" s="90" t="s">
        <v>167</v>
      </c>
      <c r="C63" s="90"/>
      <c r="D63" s="107" t="s">
        <v>24</v>
      </c>
      <c r="E63" s="107" t="s">
        <v>20</v>
      </c>
      <c r="F63" s="108" t="s">
        <v>337</v>
      </c>
      <c r="G63" s="107"/>
      <c r="H63" s="92"/>
      <c r="I63" s="93"/>
      <c r="J63" s="87"/>
      <c r="K63" s="96"/>
      <c r="L63" s="96"/>
    </row>
    <row r="64" spans="1:12" ht="110.25" x14ac:dyDescent="0.25">
      <c r="A64" s="89">
        <v>4</v>
      </c>
      <c r="B64" s="90" t="s">
        <v>169</v>
      </c>
      <c r="C64" s="90"/>
      <c r="D64" s="107" t="s">
        <v>24</v>
      </c>
      <c r="E64" s="107" t="s">
        <v>20</v>
      </c>
      <c r="F64" s="108" t="s">
        <v>337</v>
      </c>
      <c r="G64" s="107"/>
      <c r="H64" s="92"/>
      <c r="I64" s="93"/>
      <c r="J64" s="87"/>
      <c r="K64" s="96"/>
      <c r="L64" s="96"/>
    </row>
    <row r="65" spans="1:12" ht="32.25" customHeight="1" x14ac:dyDescent="0.25">
      <c r="A65" s="101" t="s">
        <v>170</v>
      </c>
      <c r="B65" s="249" t="s">
        <v>171</v>
      </c>
      <c r="C65" s="249"/>
      <c r="D65" s="249"/>
      <c r="E65" s="249"/>
      <c r="F65" s="249"/>
      <c r="G65" s="249"/>
      <c r="H65" s="118">
        <f>6*30</f>
        <v>180</v>
      </c>
      <c r="I65" s="87">
        <f>+J60+1</f>
        <v>46501</v>
      </c>
      <c r="J65" s="87">
        <f>IFERROR(DATE(YEAR(I65),MONTH(I65),DAY(I65))+H65,"0")</f>
        <v>46681</v>
      </c>
      <c r="K65" s="96"/>
      <c r="L65" s="96"/>
    </row>
    <row r="66" spans="1:12" ht="32.25" customHeight="1" x14ac:dyDescent="0.25">
      <c r="A66" s="101" t="s">
        <v>172</v>
      </c>
      <c r="B66" s="249" t="s">
        <v>173</v>
      </c>
      <c r="C66" s="249"/>
      <c r="D66" s="249"/>
      <c r="E66" s="249"/>
      <c r="F66" s="249"/>
      <c r="G66" s="249"/>
      <c r="H66" s="102">
        <v>30</v>
      </c>
      <c r="I66" s="87">
        <f>+J65+1</f>
        <v>46682</v>
      </c>
      <c r="J66" s="87">
        <f>IFERROR(DATE(YEAR(I66),MONTH(I66),DAY(I66))+H66,"0")</f>
        <v>46712</v>
      </c>
      <c r="K66" s="96"/>
      <c r="L66" s="96"/>
    </row>
    <row r="67" spans="1:12" ht="56.25" x14ac:dyDescent="0.25">
      <c r="A67" s="89">
        <v>1</v>
      </c>
      <c r="B67" s="90" t="s">
        <v>174</v>
      </c>
      <c r="C67" s="90"/>
      <c r="D67" s="193" t="s">
        <v>24</v>
      </c>
      <c r="E67" s="193" t="s">
        <v>21</v>
      </c>
      <c r="F67" s="193" t="s">
        <v>332</v>
      </c>
      <c r="G67" s="107"/>
      <c r="H67" s="92"/>
      <c r="I67" s="93"/>
      <c r="J67" s="87"/>
      <c r="K67" s="96"/>
      <c r="L67" s="96"/>
    </row>
    <row r="68" spans="1:12" ht="66" x14ac:dyDescent="0.25">
      <c r="A68" s="89">
        <v>2</v>
      </c>
      <c r="B68" s="90" t="s">
        <v>175</v>
      </c>
      <c r="C68" s="90"/>
      <c r="D68" s="193" t="s">
        <v>24</v>
      </c>
      <c r="E68" s="193" t="s">
        <v>176</v>
      </c>
      <c r="F68" s="193" t="s">
        <v>338</v>
      </c>
      <c r="G68" s="107"/>
      <c r="H68" s="92"/>
      <c r="I68" s="93"/>
      <c r="J68" s="87"/>
      <c r="K68" s="96"/>
      <c r="L68" s="96"/>
    </row>
    <row r="69" spans="1:12" ht="66" x14ac:dyDescent="0.25">
      <c r="A69" s="89">
        <v>3</v>
      </c>
      <c r="B69" s="90" t="s">
        <v>178</v>
      </c>
      <c r="C69" s="90"/>
      <c r="D69" s="193" t="s">
        <v>24</v>
      </c>
      <c r="E69" s="193" t="s">
        <v>176</v>
      </c>
      <c r="F69" s="193" t="s">
        <v>338</v>
      </c>
      <c r="G69" s="107"/>
      <c r="H69" s="92"/>
      <c r="I69" s="93"/>
      <c r="J69" s="87"/>
      <c r="K69" s="96"/>
      <c r="L69" s="96"/>
    </row>
    <row r="70" spans="1:12" ht="66" x14ac:dyDescent="0.25">
      <c r="A70" s="89">
        <v>4</v>
      </c>
      <c r="B70" s="90" t="s">
        <v>179</v>
      </c>
      <c r="C70" s="90"/>
      <c r="D70" s="193" t="s">
        <v>24</v>
      </c>
      <c r="E70" s="193" t="s">
        <v>339</v>
      </c>
      <c r="F70" s="193" t="s">
        <v>338</v>
      </c>
      <c r="G70" s="107"/>
      <c r="H70" s="92"/>
      <c r="I70" s="93"/>
      <c r="J70" s="87"/>
      <c r="K70" s="96"/>
      <c r="L70" s="96"/>
    </row>
    <row r="71" spans="1:12" ht="66" x14ac:dyDescent="0.25">
      <c r="A71" s="89">
        <v>5</v>
      </c>
      <c r="B71" s="90" t="s">
        <v>181</v>
      </c>
      <c r="C71" s="90"/>
      <c r="D71" s="193" t="s">
        <v>24</v>
      </c>
      <c r="E71" s="193" t="s">
        <v>182</v>
      </c>
      <c r="F71" s="193" t="s">
        <v>338</v>
      </c>
      <c r="G71" s="107"/>
      <c r="H71" s="92"/>
      <c r="I71" s="93"/>
      <c r="J71" s="87"/>
      <c r="K71" s="96"/>
      <c r="L71" s="96"/>
    </row>
    <row r="72" spans="1:12" ht="66" x14ac:dyDescent="0.25">
      <c r="A72" s="89">
        <v>6</v>
      </c>
      <c r="B72" s="90" t="s">
        <v>183</v>
      </c>
      <c r="C72" s="90"/>
      <c r="D72" s="193" t="s">
        <v>24</v>
      </c>
      <c r="E72" s="193" t="s">
        <v>182</v>
      </c>
      <c r="F72" s="193" t="s">
        <v>338</v>
      </c>
      <c r="G72" s="107"/>
      <c r="H72" s="92"/>
      <c r="I72" s="93"/>
      <c r="J72" s="87"/>
      <c r="K72" s="96"/>
      <c r="L72" s="96"/>
    </row>
    <row r="73" spans="1:12" ht="18.75" x14ac:dyDescent="0.25">
      <c r="A73" s="101" t="s">
        <v>184</v>
      </c>
      <c r="B73" s="250" t="s">
        <v>185</v>
      </c>
      <c r="C73" s="250"/>
      <c r="D73" s="250"/>
      <c r="E73" s="250"/>
      <c r="F73" s="250"/>
      <c r="G73" s="250"/>
      <c r="H73" s="102"/>
      <c r="I73" s="93"/>
      <c r="J73" s="87"/>
      <c r="K73" s="96"/>
      <c r="L73" s="96"/>
    </row>
    <row r="74" spans="1:12" ht="78" customHeight="1" x14ac:dyDescent="0.25">
      <c r="A74" s="89">
        <v>1</v>
      </c>
      <c r="B74" s="90" t="s">
        <v>186</v>
      </c>
      <c r="C74" s="90"/>
      <c r="D74" s="107" t="s">
        <v>24</v>
      </c>
      <c r="E74" s="107" t="s">
        <v>340</v>
      </c>
      <c r="F74" s="107"/>
      <c r="G74" s="107"/>
      <c r="H74" s="92">
        <v>20</v>
      </c>
      <c r="I74" s="87">
        <f>+J66+1</f>
        <v>46713</v>
      </c>
      <c r="J74" s="87">
        <f>IFERROR(DATE(YEAR(I74),MONTH(I74),DAY(I74))+H74,"0")</f>
        <v>46733</v>
      </c>
      <c r="K74" s="96"/>
      <c r="L74" s="96"/>
    </row>
    <row r="75" spans="1:12" ht="56.25" x14ac:dyDescent="0.25">
      <c r="A75" s="89">
        <f>+A74+1</f>
        <v>2</v>
      </c>
      <c r="B75" s="90" t="s">
        <v>188</v>
      </c>
      <c r="C75" s="90"/>
      <c r="D75" s="107" t="s">
        <v>189</v>
      </c>
      <c r="E75" s="107"/>
      <c r="F75" s="113"/>
      <c r="G75" s="113" t="s">
        <v>37</v>
      </c>
      <c r="H75" s="92">
        <v>15</v>
      </c>
      <c r="I75" s="87">
        <f>+J74+1</f>
        <v>46734</v>
      </c>
      <c r="J75" s="87">
        <f>IFERROR(DATE(YEAR(I75),MONTH(I75),DAY(I75))+H75,"0")</f>
        <v>46749</v>
      </c>
      <c r="K75" s="96"/>
      <c r="L75" s="96"/>
    </row>
    <row r="76" spans="1:12" ht="37.5" x14ac:dyDescent="0.25">
      <c r="A76" s="89">
        <f>+A75+1</f>
        <v>3</v>
      </c>
      <c r="B76" s="90" t="s">
        <v>190</v>
      </c>
      <c r="C76" s="90"/>
      <c r="D76" s="113" t="s">
        <v>37</v>
      </c>
      <c r="E76" s="107"/>
      <c r="F76" s="113"/>
      <c r="G76" s="107"/>
      <c r="H76" s="92">
        <v>15</v>
      </c>
      <c r="I76" s="87">
        <f>+J75+1</f>
        <v>46750</v>
      </c>
      <c r="J76" s="87">
        <f>IFERROR(DATE(YEAR(I76),MONTH(I76),DAY(I76))+H76,"0")</f>
        <v>46765</v>
      </c>
      <c r="K76" s="96"/>
      <c r="L76" s="96"/>
    </row>
  </sheetData>
  <mergeCells count="27">
    <mergeCell ref="A1:L1"/>
    <mergeCell ref="A2:L3"/>
    <mergeCell ref="A4:L4"/>
    <mergeCell ref="A5:J5"/>
    <mergeCell ref="A6:A7"/>
    <mergeCell ref="B6:B7"/>
    <mergeCell ref="C6:C7"/>
    <mergeCell ref="D6:F6"/>
    <mergeCell ref="G6:G7"/>
    <mergeCell ref="H6:J6"/>
    <mergeCell ref="B52:G52"/>
    <mergeCell ref="K6:K7"/>
    <mergeCell ref="L6:L7"/>
    <mergeCell ref="B8:G8"/>
    <mergeCell ref="B9:L9"/>
    <mergeCell ref="B14:L14"/>
    <mergeCell ref="B18:K18"/>
    <mergeCell ref="B25:G25"/>
    <mergeCell ref="B26:G26"/>
    <mergeCell ref="B27:G27"/>
    <mergeCell ref="B32:G32"/>
    <mergeCell ref="B44:F44"/>
    <mergeCell ref="B53:G53"/>
    <mergeCell ref="B60:G60"/>
    <mergeCell ref="B65:G65"/>
    <mergeCell ref="B66:G66"/>
    <mergeCell ref="B73:G73"/>
  </mergeCells>
  <conditionalFormatting sqref="B9">
    <cfRule type="duplicateValues" dxfId="3" priority="1"/>
  </conditionalFormatting>
  <conditionalFormatting sqref="B10:B17">
    <cfRule type="duplicateValues" dxfId="2" priority="3"/>
  </conditionalFormatting>
  <conditionalFormatting sqref="B74:C1048576 B5:C6 B19:C24 B25:B27 B73 B67:C72 B65:B66 B61:C64 B60 B52:B53 B45:C51 B44 B32 B33:C43 B28:C31 B54:C59 B7:B8 B18">
    <cfRule type="duplicateValues" dxfId="1" priority="2"/>
  </conditionalFormatting>
  <printOptions horizontalCentered="1"/>
  <pageMargins left="0" right="0" top="0.11811023622047245" bottom="0.11811023622047245" header="0.11811023622047245" footer="0.11811023622047245"/>
  <pageSetup paperSize="9" scale="63" fitToHeight="0" orientation="landscape" r:id="rId1"/>
  <headerFooter differentFirst="1">
    <oddFooter>&amp;CQuy trình đấu giá quyền sử dụng đất đối với các dự án chưa có Quy hoạch chi tiết 1/500&amp;R&amp;P</oddFooter>
  </headerFooter>
  <rowBreaks count="11" manualBreakCount="11">
    <brk id="17" max="11" man="1"/>
    <brk id="23" max="11" man="1"/>
    <brk id="28" max="11" man="1"/>
    <brk id="34" max="11" man="1"/>
    <brk id="37" max="11" man="1"/>
    <brk id="39" max="11" man="1"/>
    <brk id="41" max="11" man="1"/>
    <brk id="43" max="11" man="1"/>
    <brk id="48" max="11" man="1"/>
    <brk id="51" max="11" man="1"/>
    <brk id="64" max="11"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zoomScale="70" zoomScaleNormal="70" zoomScaleSheetLayoutView="25" workbookViewId="0">
      <pane xSplit="2" ySplit="7" topLeftCell="C8" activePane="bottomRight" state="frozen"/>
      <selection activeCell="L73" sqref="L73"/>
      <selection pane="topRight" activeCell="L73" sqref="L73"/>
      <selection pane="bottomLeft" activeCell="L73" sqref="L73"/>
      <selection pane="bottomRight" activeCell="K12" sqref="K12"/>
    </sheetView>
  </sheetViews>
  <sheetFormatPr defaultColWidth="9" defaultRowHeight="15.75" x14ac:dyDescent="0.25"/>
  <cols>
    <col min="1" max="1" width="5.42578125" style="66" customWidth="1"/>
    <col min="2" max="2" width="39.85546875" style="2" customWidth="1"/>
    <col min="3" max="3" width="7.140625" style="2" customWidth="1"/>
    <col min="4" max="4" width="13.5703125" style="67" customWidth="1"/>
    <col min="5" max="5" width="12.5703125" style="67" customWidth="1"/>
    <col min="6" max="6" width="9.85546875" style="67" customWidth="1"/>
    <col min="7" max="7" width="10.42578125" style="67" customWidth="1"/>
    <col min="8" max="8" width="11.5703125" style="3" customWidth="1"/>
    <col min="9" max="9" width="14.5703125" style="68" bestFit="1" customWidth="1"/>
    <col min="10" max="10" width="14.42578125" style="69" customWidth="1"/>
    <col min="11" max="11" width="66" style="70" customWidth="1"/>
    <col min="12" max="12" width="37.28515625" style="70" customWidth="1"/>
    <col min="13" max="16384" width="9" style="2"/>
  </cols>
  <sheetData>
    <row r="1" spans="1:12" ht="20.25" customHeight="1" x14ac:dyDescent="0.3">
      <c r="A1" s="246" t="s">
        <v>341</v>
      </c>
      <c r="B1" s="246"/>
      <c r="C1" s="246"/>
      <c r="D1" s="246"/>
      <c r="E1" s="246"/>
      <c r="F1" s="246"/>
      <c r="G1" s="246"/>
      <c r="H1" s="246"/>
      <c r="I1" s="246"/>
      <c r="J1" s="246"/>
      <c r="K1" s="246"/>
      <c r="L1" s="246"/>
    </row>
    <row r="2" spans="1:12" ht="8.25" customHeight="1" x14ac:dyDescent="0.25">
      <c r="A2" s="221" t="s">
        <v>1</v>
      </c>
      <c r="B2" s="221"/>
      <c r="C2" s="221"/>
      <c r="D2" s="221"/>
      <c r="E2" s="221"/>
      <c r="F2" s="221"/>
      <c r="G2" s="221"/>
      <c r="H2" s="221"/>
      <c r="I2" s="221"/>
      <c r="J2" s="221"/>
      <c r="K2" s="221"/>
      <c r="L2" s="221"/>
    </row>
    <row r="3" spans="1:12" ht="36" customHeight="1" x14ac:dyDescent="0.25">
      <c r="A3" s="221"/>
      <c r="B3" s="221"/>
      <c r="C3" s="221"/>
      <c r="D3" s="221"/>
      <c r="E3" s="221"/>
      <c r="F3" s="221"/>
      <c r="G3" s="221"/>
      <c r="H3" s="221"/>
      <c r="I3" s="221"/>
      <c r="J3" s="221"/>
      <c r="K3" s="221"/>
      <c r="L3" s="221"/>
    </row>
    <row r="4" spans="1:12" ht="67.900000000000006" customHeight="1" x14ac:dyDescent="0.3">
      <c r="A4" s="247" t="s">
        <v>342</v>
      </c>
      <c r="B4" s="248"/>
      <c r="C4" s="248"/>
      <c r="D4" s="248"/>
      <c r="E4" s="248"/>
      <c r="F4" s="248"/>
      <c r="G4" s="248"/>
      <c r="H4" s="248"/>
      <c r="I4" s="248"/>
      <c r="J4" s="248"/>
      <c r="K4" s="248"/>
      <c r="L4" s="248"/>
    </row>
    <row r="5" spans="1:12" ht="18" customHeight="1" x14ac:dyDescent="0.25">
      <c r="A5" s="222"/>
      <c r="B5" s="222"/>
      <c r="C5" s="222"/>
      <c r="D5" s="222"/>
      <c r="E5" s="222"/>
      <c r="F5" s="222"/>
      <c r="G5" s="222"/>
      <c r="H5" s="222"/>
      <c r="I5" s="222"/>
      <c r="J5" s="222"/>
      <c r="K5" s="2"/>
      <c r="L5" s="2"/>
    </row>
    <row r="6" spans="1:12" x14ac:dyDescent="0.25">
      <c r="A6" s="223" t="s">
        <v>3</v>
      </c>
      <c r="B6" s="223" t="s">
        <v>4</v>
      </c>
      <c r="C6" s="223" t="s">
        <v>5</v>
      </c>
      <c r="D6" s="223" t="s">
        <v>6</v>
      </c>
      <c r="E6" s="223"/>
      <c r="F6" s="223"/>
      <c r="G6" s="223" t="s">
        <v>7</v>
      </c>
      <c r="H6" s="255" t="s">
        <v>8</v>
      </c>
      <c r="I6" s="255"/>
      <c r="J6" s="255"/>
      <c r="K6" s="223" t="s">
        <v>9</v>
      </c>
      <c r="L6" s="223" t="s">
        <v>10</v>
      </c>
    </row>
    <row r="7" spans="1:12" ht="31.5" x14ac:dyDescent="0.25">
      <c r="A7" s="223"/>
      <c r="B7" s="223"/>
      <c r="C7" s="223"/>
      <c r="D7" s="4" t="s">
        <v>11</v>
      </c>
      <c r="E7" s="4" t="s">
        <v>12</v>
      </c>
      <c r="F7" s="4" t="s">
        <v>13</v>
      </c>
      <c r="G7" s="223"/>
      <c r="H7" s="121" t="s">
        <v>8</v>
      </c>
      <c r="I7" s="72" t="s">
        <v>14</v>
      </c>
      <c r="J7" s="72" t="s">
        <v>15</v>
      </c>
      <c r="K7" s="223"/>
      <c r="L7" s="223"/>
    </row>
    <row r="8" spans="1:12" s="11" customFormat="1" ht="25.9" customHeight="1" x14ac:dyDescent="0.3">
      <c r="A8" s="84" t="s">
        <v>16</v>
      </c>
      <c r="B8" s="249" t="s">
        <v>193</v>
      </c>
      <c r="C8" s="249"/>
      <c r="D8" s="249"/>
      <c r="E8" s="249"/>
      <c r="F8" s="249"/>
      <c r="G8" s="249"/>
      <c r="H8" s="86"/>
      <c r="I8" s="88"/>
      <c r="J8" s="88"/>
      <c r="K8" s="85"/>
      <c r="L8" s="85"/>
    </row>
    <row r="9" spans="1:12" s="11" customFormat="1" ht="122.25" customHeight="1" x14ac:dyDescent="0.3">
      <c r="A9" s="194"/>
      <c r="B9" s="195" t="s">
        <v>343</v>
      </c>
      <c r="C9" s="195"/>
      <c r="D9" s="195" t="s">
        <v>344</v>
      </c>
      <c r="E9" s="196" t="s">
        <v>345</v>
      </c>
      <c r="F9" s="195" t="s">
        <v>323</v>
      </c>
      <c r="G9" s="195" t="s">
        <v>37</v>
      </c>
      <c r="H9" s="189"/>
      <c r="I9" s="197"/>
      <c r="J9" s="197">
        <v>45777</v>
      </c>
      <c r="K9" s="190"/>
      <c r="L9" s="190"/>
    </row>
    <row r="10" spans="1:12" ht="30" customHeight="1" x14ac:dyDescent="0.25">
      <c r="A10" s="101" t="s">
        <v>32</v>
      </c>
      <c r="B10" s="249" t="s">
        <v>33</v>
      </c>
      <c r="C10" s="249"/>
      <c r="D10" s="249"/>
      <c r="E10" s="249"/>
      <c r="F10" s="249"/>
      <c r="G10" s="249"/>
      <c r="H10" s="249"/>
      <c r="I10" s="249"/>
      <c r="J10" s="249"/>
      <c r="K10" s="249"/>
      <c r="L10" s="191"/>
    </row>
    <row r="11" spans="1:12" ht="93.75" x14ac:dyDescent="0.25">
      <c r="A11" s="89">
        <v>1</v>
      </c>
      <c r="B11" s="96" t="s">
        <v>34</v>
      </c>
      <c r="C11" s="96"/>
      <c r="D11" s="92" t="s">
        <v>332</v>
      </c>
      <c r="E11" s="86" t="s">
        <v>35</v>
      </c>
      <c r="F11" s="86" t="s">
        <v>36</v>
      </c>
      <c r="G11" s="86" t="s">
        <v>37</v>
      </c>
      <c r="H11" s="92">
        <v>1</v>
      </c>
      <c r="I11" s="88">
        <v>45781</v>
      </c>
      <c r="J11" s="94">
        <f t="shared" ref="J11:J16" si="0">IFERROR(DATE(YEAR(I11),MONTH(I11),DAY(I11))+H11,"0")</f>
        <v>45782</v>
      </c>
      <c r="K11" s="85"/>
      <c r="L11" s="85"/>
    </row>
    <row r="12" spans="1:12" ht="131.25" x14ac:dyDescent="0.25">
      <c r="A12" s="89">
        <f>A11+1</f>
        <v>2</v>
      </c>
      <c r="B12" s="90" t="s">
        <v>38</v>
      </c>
      <c r="C12" s="90"/>
      <c r="D12" s="92" t="s">
        <v>332</v>
      </c>
      <c r="E12" s="86" t="s">
        <v>333</v>
      </c>
      <c r="F12" s="92" t="s">
        <v>36</v>
      </c>
      <c r="G12" s="86"/>
      <c r="H12" s="92">
        <v>10</v>
      </c>
      <c r="I12" s="88">
        <f>+J11+1</f>
        <v>45783</v>
      </c>
      <c r="J12" s="94">
        <f t="shared" si="0"/>
        <v>45793</v>
      </c>
      <c r="K12" s="105" t="s">
        <v>39</v>
      </c>
      <c r="L12" s="96"/>
    </row>
    <row r="13" spans="1:12" ht="281.25" x14ac:dyDescent="0.25">
      <c r="A13" s="89">
        <f>A12+1</f>
        <v>3</v>
      </c>
      <c r="B13" s="90" t="s">
        <v>40</v>
      </c>
      <c r="C13" s="90"/>
      <c r="D13" s="92" t="s">
        <v>35</v>
      </c>
      <c r="E13" s="86" t="s">
        <v>334</v>
      </c>
      <c r="F13" s="198"/>
      <c r="G13" s="86"/>
      <c r="H13" s="92">
        <v>7</v>
      </c>
      <c r="I13" s="88">
        <f>+J12+1</f>
        <v>45794</v>
      </c>
      <c r="J13" s="94">
        <f t="shared" si="0"/>
        <v>45801</v>
      </c>
      <c r="K13" s="105" t="s">
        <v>42</v>
      </c>
      <c r="L13" s="105" t="s">
        <v>43</v>
      </c>
    </row>
    <row r="14" spans="1:12" ht="131.25" x14ac:dyDescent="0.25">
      <c r="A14" s="89">
        <f>A13+1</f>
        <v>4</v>
      </c>
      <c r="B14" s="90" t="s">
        <v>44</v>
      </c>
      <c r="C14" s="90"/>
      <c r="D14" s="92" t="s">
        <v>35</v>
      </c>
      <c r="E14" s="86" t="s">
        <v>335</v>
      </c>
      <c r="F14" s="92"/>
      <c r="G14" s="86" t="s">
        <v>37</v>
      </c>
      <c r="H14" s="92">
        <v>5</v>
      </c>
      <c r="I14" s="88">
        <f>+J13+1</f>
        <v>45802</v>
      </c>
      <c r="J14" s="94">
        <f t="shared" si="0"/>
        <v>45807</v>
      </c>
      <c r="K14" s="105" t="s">
        <v>46</v>
      </c>
      <c r="L14" s="96"/>
    </row>
    <row r="15" spans="1:12" ht="131.25" x14ac:dyDescent="0.25">
      <c r="A15" s="89">
        <f>A14+1</f>
        <v>5</v>
      </c>
      <c r="B15" s="90" t="s">
        <v>47</v>
      </c>
      <c r="C15" s="90"/>
      <c r="D15" s="92" t="s">
        <v>48</v>
      </c>
      <c r="E15" s="86" t="s">
        <v>335</v>
      </c>
      <c r="F15" s="92"/>
      <c r="G15" s="86" t="s">
        <v>50</v>
      </c>
      <c r="H15" s="92">
        <v>30</v>
      </c>
      <c r="I15" s="88">
        <f>+J14+1</f>
        <v>45808</v>
      </c>
      <c r="J15" s="94">
        <f t="shared" si="0"/>
        <v>45838</v>
      </c>
      <c r="K15" s="105"/>
      <c r="L15" s="96"/>
    </row>
    <row r="16" spans="1:12" ht="393.75" x14ac:dyDescent="0.25">
      <c r="A16" s="89">
        <f>A15+1</f>
        <v>6</v>
      </c>
      <c r="B16" s="90" t="s">
        <v>51</v>
      </c>
      <c r="C16" s="90"/>
      <c r="D16" s="86" t="s">
        <v>37</v>
      </c>
      <c r="E16" s="86" t="s">
        <v>52</v>
      </c>
      <c r="F16" s="92" t="s">
        <v>332</v>
      </c>
      <c r="G16" s="86"/>
      <c r="H16" s="92">
        <v>7</v>
      </c>
      <c r="I16" s="88">
        <f>+J15+1</f>
        <v>45839</v>
      </c>
      <c r="J16" s="94">
        <f t="shared" si="0"/>
        <v>45846</v>
      </c>
      <c r="K16" s="105" t="s">
        <v>53</v>
      </c>
      <c r="L16" s="96"/>
    </row>
    <row r="17" spans="1:12" ht="18.75" x14ac:dyDescent="0.25">
      <c r="A17" s="100" t="s">
        <v>54</v>
      </c>
      <c r="B17" s="249" t="s">
        <v>55</v>
      </c>
      <c r="C17" s="249"/>
      <c r="D17" s="249"/>
      <c r="E17" s="249"/>
      <c r="F17" s="249"/>
      <c r="G17" s="249"/>
      <c r="H17" s="92"/>
      <c r="I17" s="126"/>
      <c r="J17" s="94"/>
      <c r="K17" s="96"/>
      <c r="L17" s="96"/>
    </row>
    <row r="18" spans="1:12" ht="18.75" x14ac:dyDescent="0.25">
      <c r="A18" s="101" t="s">
        <v>56</v>
      </c>
      <c r="B18" s="249" t="s">
        <v>57</v>
      </c>
      <c r="C18" s="249"/>
      <c r="D18" s="249"/>
      <c r="E18" s="249"/>
      <c r="F18" s="249"/>
      <c r="G18" s="249"/>
      <c r="H18" s="92"/>
      <c r="I18" s="126"/>
      <c r="J18" s="94"/>
      <c r="K18" s="96"/>
      <c r="L18" s="96"/>
    </row>
    <row r="19" spans="1:12" ht="18.75" x14ac:dyDescent="0.25">
      <c r="A19" s="101">
        <v>1</v>
      </c>
      <c r="B19" s="249" t="s">
        <v>58</v>
      </c>
      <c r="C19" s="249"/>
      <c r="D19" s="249"/>
      <c r="E19" s="249"/>
      <c r="F19" s="249"/>
      <c r="G19" s="249"/>
      <c r="H19" s="92"/>
      <c r="I19" s="126"/>
      <c r="J19" s="94"/>
      <c r="K19" s="96"/>
      <c r="L19" s="96"/>
    </row>
    <row r="20" spans="1:12" ht="281.25" x14ac:dyDescent="0.25">
      <c r="A20" s="89" t="s">
        <v>59</v>
      </c>
      <c r="B20" s="90" t="s">
        <v>60</v>
      </c>
      <c r="C20" s="90"/>
      <c r="D20" s="92" t="s">
        <v>332</v>
      </c>
      <c r="E20" s="92" t="s">
        <v>189</v>
      </c>
      <c r="F20" s="92" t="s">
        <v>63</v>
      </c>
      <c r="G20" s="86" t="s">
        <v>37</v>
      </c>
      <c r="H20" s="104">
        <v>10</v>
      </c>
      <c r="I20" s="126">
        <f>+J16+1</f>
        <v>45847</v>
      </c>
      <c r="J20" s="94">
        <f>IFERROR(DATE(YEAR(I20),MONTH(I20),DAY(I20))+H20,"0")</f>
        <v>45857</v>
      </c>
      <c r="K20" s="105" t="s">
        <v>64</v>
      </c>
      <c r="L20" s="106" t="s">
        <v>65</v>
      </c>
    </row>
    <row r="21" spans="1:12" ht="159" customHeight="1" x14ac:dyDescent="0.25">
      <c r="A21" s="89" t="s">
        <v>66</v>
      </c>
      <c r="B21" s="90" t="s">
        <v>67</v>
      </c>
      <c r="C21" s="90"/>
      <c r="D21" s="92" t="s">
        <v>332</v>
      </c>
      <c r="E21" s="92"/>
      <c r="F21" s="92" t="s">
        <v>68</v>
      </c>
      <c r="G21" s="92"/>
      <c r="H21" s="109">
        <v>10</v>
      </c>
      <c r="I21" s="110">
        <f>+J20+1</f>
        <v>45858</v>
      </c>
      <c r="J21" s="110">
        <f>IFERROR(DATE(YEAR(I21),MONTH(I21),DAY(I21))+H21,"0")</f>
        <v>45868</v>
      </c>
      <c r="K21" s="111" t="s">
        <v>69</v>
      </c>
      <c r="L21" s="112" t="s">
        <v>70</v>
      </c>
    </row>
    <row r="22" spans="1:12" ht="37.5" x14ac:dyDescent="0.25">
      <c r="A22" s="89" t="s">
        <v>71</v>
      </c>
      <c r="B22" s="90" t="s">
        <v>72</v>
      </c>
      <c r="C22" s="90"/>
      <c r="D22" s="107" t="s">
        <v>332</v>
      </c>
      <c r="E22" s="107"/>
      <c r="F22" s="91"/>
      <c r="G22" s="107"/>
      <c r="H22" s="109">
        <v>10</v>
      </c>
      <c r="I22" s="110">
        <f>+J21+1</f>
        <v>45869</v>
      </c>
      <c r="J22" s="110">
        <f>IFERROR(DATE(YEAR(I22),MONTH(I22),DAY(I22))+H22,"0")</f>
        <v>45879</v>
      </c>
      <c r="K22" s="111"/>
      <c r="L22" s="111"/>
    </row>
    <row r="23" spans="1:12" ht="82.5" x14ac:dyDescent="0.25">
      <c r="A23" s="89" t="s">
        <v>73</v>
      </c>
      <c r="B23" s="90" t="s">
        <v>74</v>
      </c>
      <c r="C23" s="90"/>
      <c r="D23" s="107" t="s">
        <v>332</v>
      </c>
      <c r="E23" s="107" t="s">
        <v>75</v>
      </c>
      <c r="F23" s="107" t="s">
        <v>76</v>
      </c>
      <c r="G23" s="107" t="s">
        <v>37</v>
      </c>
      <c r="H23" s="109">
        <v>10</v>
      </c>
      <c r="I23" s="110">
        <f>+J22+1</f>
        <v>45880</v>
      </c>
      <c r="J23" s="110">
        <f>IFERROR(DATE(YEAR(I23),MONTH(I23),DAY(I23))+H23,"0")</f>
        <v>45890</v>
      </c>
      <c r="K23" s="106" t="s">
        <v>205</v>
      </c>
      <c r="L23" s="111" t="s">
        <v>78</v>
      </c>
    </row>
    <row r="24" spans="1:12" ht="18.75" x14ac:dyDescent="0.25">
      <c r="A24" s="101">
        <v>2</v>
      </c>
      <c r="B24" s="249" t="s">
        <v>79</v>
      </c>
      <c r="C24" s="249"/>
      <c r="D24" s="249"/>
      <c r="E24" s="249"/>
      <c r="F24" s="249"/>
      <c r="G24" s="249"/>
      <c r="H24" s="92"/>
      <c r="I24" s="126"/>
      <c r="J24" s="94"/>
      <c r="K24" s="96"/>
      <c r="L24" s="96"/>
    </row>
    <row r="25" spans="1:12" ht="202.5" customHeight="1" x14ac:dyDescent="0.25">
      <c r="A25" s="89" t="s">
        <v>80</v>
      </c>
      <c r="B25" s="90" t="s">
        <v>81</v>
      </c>
      <c r="C25" s="90"/>
      <c r="D25" s="107" t="s">
        <v>332</v>
      </c>
      <c r="E25" s="107"/>
      <c r="F25" s="91" t="s">
        <v>82</v>
      </c>
      <c r="G25" s="113"/>
      <c r="H25" s="104">
        <v>20</v>
      </c>
      <c r="I25" s="126">
        <f>+J23+1</f>
        <v>45891</v>
      </c>
      <c r="J25" s="94">
        <f t="shared" ref="J25:J31" si="1">IFERROR(DATE(YEAR(I25),MONTH(I25),DAY(I25))+H25,"0")</f>
        <v>45911</v>
      </c>
      <c r="K25" s="96" t="s">
        <v>83</v>
      </c>
      <c r="L25" s="96" t="s">
        <v>84</v>
      </c>
    </row>
    <row r="26" spans="1:12" ht="146.25" customHeight="1" x14ac:dyDescent="0.25">
      <c r="A26" s="89" t="s">
        <v>85</v>
      </c>
      <c r="B26" s="90" t="s">
        <v>86</v>
      </c>
      <c r="C26" s="90"/>
      <c r="D26" s="107" t="s">
        <v>332</v>
      </c>
      <c r="E26" s="107" t="s">
        <v>87</v>
      </c>
      <c r="F26" s="107" t="s">
        <v>88</v>
      </c>
      <c r="G26" s="107" t="s">
        <v>37</v>
      </c>
      <c r="H26" s="104">
        <v>10</v>
      </c>
      <c r="I26" s="126">
        <f t="shared" ref="I26:I31" si="2">+J25+1</f>
        <v>45912</v>
      </c>
      <c r="J26" s="94">
        <f t="shared" si="1"/>
        <v>45922</v>
      </c>
      <c r="K26" s="96" t="s">
        <v>89</v>
      </c>
      <c r="L26" s="96"/>
    </row>
    <row r="27" spans="1:12" ht="146.25" customHeight="1" x14ac:dyDescent="0.25">
      <c r="A27" s="89" t="s">
        <v>90</v>
      </c>
      <c r="B27" s="90" t="s">
        <v>91</v>
      </c>
      <c r="C27" s="90"/>
      <c r="D27" s="107" t="s">
        <v>37</v>
      </c>
      <c r="E27" s="107"/>
      <c r="F27" s="107"/>
      <c r="G27" s="113"/>
      <c r="H27" s="92">
        <v>10</v>
      </c>
      <c r="I27" s="126">
        <f t="shared" si="2"/>
        <v>45923</v>
      </c>
      <c r="J27" s="94">
        <f t="shared" si="1"/>
        <v>45933</v>
      </c>
      <c r="K27" s="96" t="s">
        <v>89</v>
      </c>
      <c r="L27" s="96"/>
    </row>
    <row r="28" spans="1:12" ht="131.25" x14ac:dyDescent="0.25">
      <c r="A28" s="89" t="s">
        <v>92</v>
      </c>
      <c r="B28" s="90" t="s">
        <v>93</v>
      </c>
      <c r="C28" s="90"/>
      <c r="D28" s="107" t="s">
        <v>332</v>
      </c>
      <c r="E28" s="107" t="s">
        <v>94</v>
      </c>
      <c r="F28" s="107"/>
      <c r="G28" s="107"/>
      <c r="H28" s="92">
        <v>10</v>
      </c>
      <c r="I28" s="126">
        <f t="shared" si="2"/>
        <v>45934</v>
      </c>
      <c r="J28" s="94">
        <f t="shared" si="1"/>
        <v>45944</v>
      </c>
      <c r="K28" s="96" t="s">
        <v>95</v>
      </c>
      <c r="L28" s="96"/>
    </row>
    <row r="29" spans="1:12" ht="168.75" x14ac:dyDescent="0.25">
      <c r="A29" s="89" t="s">
        <v>96</v>
      </c>
      <c r="B29" s="90" t="s">
        <v>97</v>
      </c>
      <c r="C29" s="90"/>
      <c r="D29" s="107" t="s">
        <v>332</v>
      </c>
      <c r="E29" s="107" t="s">
        <v>94</v>
      </c>
      <c r="F29" s="107"/>
      <c r="G29" s="107"/>
      <c r="H29" s="92">
        <v>3</v>
      </c>
      <c r="I29" s="126">
        <f t="shared" si="2"/>
        <v>45945</v>
      </c>
      <c r="J29" s="94">
        <f t="shared" si="1"/>
        <v>45948</v>
      </c>
      <c r="K29" s="96" t="s">
        <v>98</v>
      </c>
      <c r="L29" s="96"/>
    </row>
    <row r="30" spans="1:12" ht="349.5" customHeight="1" x14ac:dyDescent="0.25">
      <c r="A30" s="89" t="s">
        <v>99</v>
      </c>
      <c r="B30" s="90" t="s">
        <v>100</v>
      </c>
      <c r="C30" s="90"/>
      <c r="D30" s="107" t="s">
        <v>94</v>
      </c>
      <c r="E30" s="107"/>
      <c r="F30" s="107"/>
      <c r="G30" s="107"/>
      <c r="H30" s="92">
        <v>5</v>
      </c>
      <c r="I30" s="126">
        <f t="shared" si="2"/>
        <v>45949</v>
      </c>
      <c r="J30" s="94">
        <f t="shared" si="1"/>
        <v>45954</v>
      </c>
      <c r="K30" s="105" t="s">
        <v>101</v>
      </c>
      <c r="L30" s="111" t="s">
        <v>102</v>
      </c>
    </row>
    <row r="31" spans="1:12" ht="333" customHeight="1" x14ac:dyDescent="0.25">
      <c r="A31" s="89" t="s">
        <v>103</v>
      </c>
      <c r="B31" s="90" t="s">
        <v>104</v>
      </c>
      <c r="C31" s="90"/>
      <c r="D31" s="107" t="s">
        <v>94</v>
      </c>
      <c r="E31" s="107"/>
      <c r="F31" s="107"/>
      <c r="G31" s="107"/>
      <c r="H31" s="92">
        <v>30</v>
      </c>
      <c r="I31" s="126">
        <f t="shared" si="2"/>
        <v>45955</v>
      </c>
      <c r="J31" s="94">
        <f t="shared" si="1"/>
        <v>45985</v>
      </c>
      <c r="K31" s="106" t="s">
        <v>206</v>
      </c>
      <c r="L31" s="105" t="s">
        <v>106</v>
      </c>
    </row>
    <row r="32" spans="1:12" ht="204" customHeight="1" x14ac:dyDescent="0.25">
      <c r="A32" s="89" t="s">
        <v>107</v>
      </c>
      <c r="B32" s="90" t="s">
        <v>108</v>
      </c>
      <c r="C32" s="90"/>
      <c r="D32" s="107" t="s">
        <v>109</v>
      </c>
      <c r="E32" s="107" t="s">
        <v>94</v>
      </c>
      <c r="F32" s="107"/>
      <c r="G32" s="107"/>
      <c r="H32" s="92"/>
      <c r="I32" s="126"/>
      <c r="J32" s="94"/>
      <c r="K32" s="96" t="s">
        <v>110</v>
      </c>
      <c r="L32" s="96"/>
    </row>
    <row r="33" spans="1:12" ht="364.5" customHeight="1" x14ac:dyDescent="0.25">
      <c r="A33" s="89" t="s">
        <v>107</v>
      </c>
      <c r="B33" s="90" t="s">
        <v>111</v>
      </c>
      <c r="C33" s="90"/>
      <c r="D33" s="107" t="s">
        <v>94</v>
      </c>
      <c r="E33" s="107"/>
      <c r="F33" s="107"/>
      <c r="G33" s="107"/>
      <c r="H33" s="92"/>
      <c r="I33" s="126"/>
      <c r="J33" s="94"/>
      <c r="K33" s="114" t="s">
        <v>112</v>
      </c>
      <c r="L33" s="106" t="s">
        <v>113</v>
      </c>
    </row>
    <row r="34" spans="1:12" ht="206.25" x14ac:dyDescent="0.25">
      <c r="A34" s="89" t="s">
        <v>107</v>
      </c>
      <c r="B34" s="90" t="s">
        <v>114</v>
      </c>
      <c r="C34" s="90"/>
      <c r="D34" s="107" t="s">
        <v>109</v>
      </c>
      <c r="E34" s="107" t="s">
        <v>94</v>
      </c>
      <c r="F34" s="107" t="s">
        <v>115</v>
      </c>
      <c r="G34" s="107"/>
      <c r="H34" s="92"/>
      <c r="I34" s="126"/>
      <c r="J34" s="94"/>
      <c r="K34" s="96" t="s">
        <v>116</v>
      </c>
      <c r="L34" s="105"/>
    </row>
    <row r="35" spans="1:12" ht="375" x14ac:dyDescent="0.25">
      <c r="A35" s="89" t="s">
        <v>117</v>
      </c>
      <c r="B35" s="96" t="s">
        <v>118</v>
      </c>
      <c r="C35" s="90"/>
      <c r="D35" s="199" t="s">
        <v>94</v>
      </c>
      <c r="E35" s="199" t="s">
        <v>109</v>
      </c>
      <c r="F35" s="199" t="s">
        <v>300</v>
      </c>
      <c r="G35" s="107"/>
      <c r="H35" s="92">
        <v>1</v>
      </c>
      <c r="I35" s="126">
        <f>+J31+1</f>
        <v>45986</v>
      </c>
      <c r="J35" s="94">
        <f>IFERROR(DATE(YEAR(I35),MONTH(I35),DAY(I35))+H35,"0")</f>
        <v>45987</v>
      </c>
      <c r="K35" s="96" t="s">
        <v>120</v>
      </c>
      <c r="L35" s="96"/>
    </row>
    <row r="36" spans="1:12" ht="18.75" x14ac:dyDescent="0.25">
      <c r="A36" s="101">
        <v>3</v>
      </c>
      <c r="B36" s="249" t="s">
        <v>121</v>
      </c>
      <c r="C36" s="249"/>
      <c r="D36" s="249"/>
      <c r="E36" s="249"/>
      <c r="F36" s="249"/>
      <c r="G36" s="91"/>
      <c r="H36" s="92"/>
      <c r="I36" s="126"/>
      <c r="J36" s="94"/>
      <c r="K36" s="96"/>
      <c r="L36" s="96"/>
    </row>
    <row r="37" spans="1:12" ht="189" x14ac:dyDescent="0.25">
      <c r="A37" s="89" t="s">
        <v>122</v>
      </c>
      <c r="B37" s="90" t="s">
        <v>123</v>
      </c>
      <c r="C37" s="90"/>
      <c r="D37" s="113" t="s">
        <v>37</v>
      </c>
      <c r="E37" s="107"/>
      <c r="F37" s="107"/>
      <c r="G37" s="107"/>
      <c r="H37" s="107">
        <v>5</v>
      </c>
      <c r="I37" s="110">
        <f>+J35+1</f>
        <v>45988</v>
      </c>
      <c r="J37" s="110">
        <f t="shared" ref="J37:J43" si="3">IFERROR(DATE(YEAR(I37),MONTH(I37),DAY(I37))+H37,"0")</f>
        <v>45993</v>
      </c>
      <c r="K37" s="115" t="s">
        <v>124</v>
      </c>
      <c r="L37" s="96"/>
    </row>
    <row r="38" spans="1:12" ht="150" x14ac:dyDescent="0.25">
      <c r="A38" s="89" t="s">
        <v>125</v>
      </c>
      <c r="B38" s="90" t="s">
        <v>126</v>
      </c>
      <c r="C38" s="90"/>
      <c r="D38" s="113" t="s">
        <v>127</v>
      </c>
      <c r="E38" s="107" t="s">
        <v>128</v>
      </c>
      <c r="F38" s="107"/>
      <c r="G38" s="107"/>
      <c r="H38" s="107">
        <v>5</v>
      </c>
      <c r="I38" s="110">
        <f t="shared" ref="I38:I43" si="4">+J37+1</f>
        <v>45994</v>
      </c>
      <c r="J38" s="110">
        <f t="shared" si="3"/>
        <v>45999</v>
      </c>
      <c r="K38" s="116" t="s">
        <v>129</v>
      </c>
      <c r="L38" s="96"/>
    </row>
    <row r="39" spans="1:12" ht="93.75" x14ac:dyDescent="0.25">
      <c r="A39" s="89" t="s">
        <v>130</v>
      </c>
      <c r="B39" s="90" t="s">
        <v>131</v>
      </c>
      <c r="C39" s="90"/>
      <c r="D39" s="107" t="s">
        <v>128</v>
      </c>
      <c r="E39" s="107"/>
      <c r="F39" s="107"/>
      <c r="G39" s="107"/>
      <c r="H39" s="107">
        <v>90</v>
      </c>
      <c r="I39" s="110">
        <f t="shared" si="4"/>
        <v>46000</v>
      </c>
      <c r="J39" s="110">
        <f t="shared" si="3"/>
        <v>46090</v>
      </c>
      <c r="K39" s="116" t="s">
        <v>132</v>
      </c>
      <c r="L39" s="96" t="s">
        <v>133</v>
      </c>
    </row>
    <row r="40" spans="1:12" ht="93.75" x14ac:dyDescent="0.25">
      <c r="A40" s="89" t="s">
        <v>134</v>
      </c>
      <c r="B40" s="90" t="s">
        <v>135</v>
      </c>
      <c r="C40" s="90"/>
      <c r="D40" s="107" t="s">
        <v>127</v>
      </c>
      <c r="E40" s="91" t="s">
        <v>332</v>
      </c>
      <c r="F40" s="107"/>
      <c r="G40" s="107"/>
      <c r="H40" s="107">
        <v>5</v>
      </c>
      <c r="I40" s="110">
        <f t="shared" si="4"/>
        <v>46091</v>
      </c>
      <c r="J40" s="110">
        <f t="shared" si="3"/>
        <v>46096</v>
      </c>
      <c r="K40" s="116" t="s">
        <v>136</v>
      </c>
      <c r="L40" s="96"/>
    </row>
    <row r="41" spans="1:12" ht="300" x14ac:dyDescent="0.25">
      <c r="A41" s="89" t="s">
        <v>137</v>
      </c>
      <c r="B41" s="90" t="s">
        <v>138</v>
      </c>
      <c r="C41" s="90"/>
      <c r="D41" s="91" t="s">
        <v>332</v>
      </c>
      <c r="E41" s="107"/>
      <c r="F41" s="107"/>
      <c r="G41" s="113" t="s">
        <v>37</v>
      </c>
      <c r="H41" s="107">
        <v>30</v>
      </c>
      <c r="I41" s="110">
        <f t="shared" si="4"/>
        <v>46097</v>
      </c>
      <c r="J41" s="110">
        <f t="shared" si="3"/>
        <v>46127</v>
      </c>
      <c r="K41" s="200" t="s">
        <v>346</v>
      </c>
      <c r="L41" s="96" t="s">
        <v>140</v>
      </c>
    </row>
    <row r="42" spans="1:12" ht="131.25" x14ac:dyDescent="0.25">
      <c r="A42" s="89" t="s">
        <v>141</v>
      </c>
      <c r="B42" s="90" t="s">
        <v>142</v>
      </c>
      <c r="C42" s="90"/>
      <c r="D42" s="91" t="s">
        <v>332</v>
      </c>
      <c r="E42" s="107" t="s">
        <v>347</v>
      </c>
      <c r="F42" s="107"/>
      <c r="G42" s="107"/>
      <c r="H42" s="107">
        <v>10</v>
      </c>
      <c r="I42" s="110">
        <f t="shared" si="4"/>
        <v>46128</v>
      </c>
      <c r="J42" s="110">
        <f t="shared" si="3"/>
        <v>46138</v>
      </c>
      <c r="K42" s="105" t="s">
        <v>143</v>
      </c>
      <c r="L42" s="96" t="s">
        <v>144</v>
      </c>
    </row>
    <row r="43" spans="1:12" ht="225" x14ac:dyDescent="0.25">
      <c r="A43" s="101" t="s">
        <v>145</v>
      </c>
      <c r="B43" s="117" t="s">
        <v>146</v>
      </c>
      <c r="C43" s="117"/>
      <c r="D43" s="107" t="s">
        <v>24</v>
      </c>
      <c r="E43" s="107" t="s">
        <v>20</v>
      </c>
      <c r="F43" s="107" t="s">
        <v>147</v>
      </c>
      <c r="G43" s="107"/>
      <c r="H43" s="107">
        <f>4*30</f>
        <v>120</v>
      </c>
      <c r="I43" s="110">
        <f t="shared" si="4"/>
        <v>46139</v>
      </c>
      <c r="J43" s="87">
        <f t="shared" si="3"/>
        <v>46259</v>
      </c>
      <c r="K43" s="105"/>
      <c r="L43" s="105" t="s">
        <v>148</v>
      </c>
    </row>
    <row r="44" spans="1:12" ht="18.75" x14ac:dyDescent="0.25">
      <c r="A44" s="101" t="s">
        <v>149</v>
      </c>
      <c r="B44" s="249" t="s">
        <v>150</v>
      </c>
      <c r="C44" s="249"/>
      <c r="D44" s="249"/>
      <c r="E44" s="249"/>
      <c r="F44" s="249"/>
      <c r="G44" s="249"/>
      <c r="H44" s="92"/>
      <c r="I44" s="93"/>
      <c r="J44" s="87"/>
      <c r="K44" s="96"/>
      <c r="L44" s="96"/>
    </row>
    <row r="45" spans="1:12" ht="18.75" x14ac:dyDescent="0.25">
      <c r="A45" s="101">
        <v>1</v>
      </c>
      <c r="B45" s="249" t="s">
        <v>151</v>
      </c>
      <c r="C45" s="249"/>
      <c r="D45" s="249"/>
      <c r="E45" s="249"/>
      <c r="F45" s="249"/>
      <c r="G45" s="249"/>
      <c r="H45" s="92"/>
      <c r="I45" s="93"/>
      <c r="J45" s="87"/>
      <c r="K45" s="96"/>
      <c r="L45" s="96"/>
    </row>
    <row r="46" spans="1:12" ht="70.5" customHeight="1" x14ac:dyDescent="0.25">
      <c r="A46" s="89" t="s">
        <v>59</v>
      </c>
      <c r="B46" s="119" t="s">
        <v>152</v>
      </c>
      <c r="C46" s="119"/>
      <c r="D46" s="108" t="s">
        <v>24</v>
      </c>
      <c r="E46" s="108" t="s">
        <v>20</v>
      </c>
      <c r="F46" s="108" t="s">
        <v>332</v>
      </c>
      <c r="G46" s="108"/>
      <c r="H46" s="107">
        <f>3*30</f>
        <v>90</v>
      </c>
      <c r="I46" s="87">
        <f>+J43+1</f>
        <v>46260</v>
      </c>
      <c r="J46" s="87">
        <f t="shared" ref="J46:J52" si="5">IFERROR(DATE(YEAR(I46),MONTH(I46),DAY(I46))+H46,"0")</f>
        <v>46350</v>
      </c>
      <c r="K46" s="96"/>
      <c r="L46" s="96"/>
    </row>
    <row r="47" spans="1:12" ht="70.5" customHeight="1" x14ac:dyDescent="0.25">
      <c r="A47" s="89" t="s">
        <v>66</v>
      </c>
      <c r="B47" s="119" t="s">
        <v>153</v>
      </c>
      <c r="C47" s="119"/>
      <c r="D47" s="108" t="s">
        <v>24</v>
      </c>
      <c r="E47" s="108" t="s">
        <v>20</v>
      </c>
      <c r="F47" s="108" t="s">
        <v>336</v>
      </c>
      <c r="G47" s="108"/>
      <c r="H47" s="107">
        <v>20</v>
      </c>
      <c r="I47" s="87">
        <f t="shared" ref="I47:I52" si="6">+J46+1</f>
        <v>46351</v>
      </c>
      <c r="J47" s="87">
        <f t="shared" si="5"/>
        <v>46371</v>
      </c>
      <c r="K47" s="96"/>
      <c r="L47" s="96"/>
    </row>
    <row r="48" spans="1:12" ht="70.5" customHeight="1" x14ac:dyDescent="0.25">
      <c r="A48" s="89" t="s">
        <v>71</v>
      </c>
      <c r="B48" s="119" t="s">
        <v>155</v>
      </c>
      <c r="C48" s="119"/>
      <c r="D48" s="108" t="s">
        <v>24</v>
      </c>
      <c r="E48" s="108" t="s">
        <v>21</v>
      </c>
      <c r="F48" s="108" t="s">
        <v>20</v>
      </c>
      <c r="G48" s="108"/>
      <c r="H48" s="107">
        <v>15</v>
      </c>
      <c r="I48" s="87">
        <f t="shared" si="6"/>
        <v>46372</v>
      </c>
      <c r="J48" s="87">
        <f t="shared" si="5"/>
        <v>46387</v>
      </c>
      <c r="K48" s="96"/>
      <c r="L48" s="96"/>
    </row>
    <row r="49" spans="1:12" ht="49.5" customHeight="1" x14ac:dyDescent="0.25">
      <c r="A49" s="89" t="s">
        <v>73</v>
      </c>
      <c r="B49" s="119" t="s">
        <v>156</v>
      </c>
      <c r="C49" s="119"/>
      <c r="D49" s="108" t="s">
        <v>24</v>
      </c>
      <c r="E49" s="108" t="s">
        <v>20</v>
      </c>
      <c r="F49" s="108" t="s">
        <v>20</v>
      </c>
      <c r="G49" s="108" t="s">
        <v>24</v>
      </c>
      <c r="H49" s="107">
        <v>7</v>
      </c>
      <c r="I49" s="87">
        <f t="shared" si="6"/>
        <v>46388</v>
      </c>
      <c r="J49" s="87">
        <f t="shared" si="5"/>
        <v>46395</v>
      </c>
      <c r="K49" s="96"/>
      <c r="L49" s="96"/>
    </row>
    <row r="50" spans="1:12" ht="49.5" customHeight="1" x14ac:dyDescent="0.25">
      <c r="A50" s="89" t="s">
        <v>157</v>
      </c>
      <c r="B50" s="119" t="s">
        <v>158</v>
      </c>
      <c r="C50" s="119"/>
      <c r="D50" s="108" t="s">
        <v>24</v>
      </c>
      <c r="E50" s="108" t="s">
        <v>20</v>
      </c>
      <c r="F50" s="108" t="s">
        <v>21</v>
      </c>
      <c r="G50" s="108" t="s">
        <v>24</v>
      </c>
      <c r="H50" s="107">
        <v>30</v>
      </c>
      <c r="I50" s="87">
        <f t="shared" si="6"/>
        <v>46396</v>
      </c>
      <c r="J50" s="87">
        <f t="shared" si="5"/>
        <v>46426</v>
      </c>
      <c r="K50" s="96"/>
      <c r="L50" s="96"/>
    </row>
    <row r="51" spans="1:12" ht="49.5" customHeight="1" x14ac:dyDescent="0.25">
      <c r="A51" s="89" t="s">
        <v>159</v>
      </c>
      <c r="B51" s="119" t="s">
        <v>160</v>
      </c>
      <c r="C51" s="119"/>
      <c r="D51" s="108" t="s">
        <v>24</v>
      </c>
      <c r="E51" s="108" t="s">
        <v>20</v>
      </c>
      <c r="F51" s="108" t="s">
        <v>21</v>
      </c>
      <c r="G51" s="108" t="s">
        <v>24</v>
      </c>
      <c r="H51" s="107">
        <v>20</v>
      </c>
      <c r="I51" s="87">
        <f t="shared" si="6"/>
        <v>46427</v>
      </c>
      <c r="J51" s="87">
        <f t="shared" si="5"/>
        <v>46447</v>
      </c>
      <c r="K51" s="96"/>
      <c r="L51" s="96"/>
    </row>
    <row r="52" spans="1:12" ht="27.75" customHeight="1" x14ac:dyDescent="0.25">
      <c r="A52" s="101" t="s">
        <v>161</v>
      </c>
      <c r="B52" s="249" t="s">
        <v>162</v>
      </c>
      <c r="C52" s="249"/>
      <c r="D52" s="249"/>
      <c r="E52" s="249"/>
      <c r="F52" s="249"/>
      <c r="G52" s="249"/>
      <c r="H52" s="92">
        <v>30</v>
      </c>
      <c r="I52" s="87">
        <f t="shared" si="6"/>
        <v>46448</v>
      </c>
      <c r="J52" s="87">
        <f t="shared" si="5"/>
        <v>46478</v>
      </c>
      <c r="K52" s="96"/>
      <c r="L52" s="96"/>
    </row>
    <row r="53" spans="1:12" ht="33" x14ac:dyDescent="0.25">
      <c r="A53" s="89">
        <v>1</v>
      </c>
      <c r="B53" s="90" t="s">
        <v>163</v>
      </c>
      <c r="C53" s="90"/>
      <c r="D53" s="107" t="s">
        <v>24</v>
      </c>
      <c r="E53" s="107" t="s">
        <v>20</v>
      </c>
      <c r="F53" s="107" t="s">
        <v>164</v>
      </c>
      <c r="G53" s="107"/>
      <c r="H53" s="92"/>
      <c r="I53" s="93"/>
      <c r="J53" s="87"/>
      <c r="K53" s="96"/>
      <c r="L53" s="96"/>
    </row>
    <row r="54" spans="1:12" ht="49.5" x14ac:dyDescent="0.25">
      <c r="A54" s="89">
        <v>2</v>
      </c>
      <c r="B54" s="90" t="s">
        <v>165</v>
      </c>
      <c r="C54" s="90"/>
      <c r="D54" s="107" t="s">
        <v>24</v>
      </c>
      <c r="E54" s="107" t="s">
        <v>20</v>
      </c>
      <c r="F54" s="107" t="s">
        <v>166</v>
      </c>
      <c r="G54" s="107"/>
      <c r="H54" s="92"/>
      <c r="I54" s="93"/>
      <c r="J54" s="87"/>
      <c r="K54" s="96"/>
      <c r="L54" s="96"/>
    </row>
    <row r="55" spans="1:12" ht="118.15" customHeight="1" x14ac:dyDescent="0.25">
      <c r="A55" s="89">
        <v>3</v>
      </c>
      <c r="B55" s="90" t="s">
        <v>167</v>
      </c>
      <c r="C55" s="90"/>
      <c r="D55" s="107" t="s">
        <v>24</v>
      </c>
      <c r="E55" s="107" t="s">
        <v>20</v>
      </c>
      <c r="F55" s="108" t="s">
        <v>337</v>
      </c>
      <c r="G55" s="107"/>
      <c r="H55" s="92"/>
      <c r="I55" s="93"/>
      <c r="J55" s="87"/>
      <c r="K55" s="96"/>
      <c r="L55" s="96"/>
    </row>
    <row r="56" spans="1:12" ht="108" customHeight="1" x14ac:dyDescent="0.25">
      <c r="A56" s="89">
        <v>4</v>
      </c>
      <c r="B56" s="90" t="s">
        <v>169</v>
      </c>
      <c r="C56" s="90"/>
      <c r="D56" s="107" t="s">
        <v>24</v>
      </c>
      <c r="E56" s="107" t="s">
        <v>20</v>
      </c>
      <c r="F56" s="108" t="s">
        <v>337</v>
      </c>
      <c r="G56" s="107"/>
      <c r="H56" s="92"/>
      <c r="I56" s="93"/>
      <c r="J56" s="87"/>
      <c r="K56" s="96"/>
      <c r="L56" s="96"/>
    </row>
    <row r="57" spans="1:12" ht="36.75" customHeight="1" x14ac:dyDescent="0.25">
      <c r="A57" s="101" t="s">
        <v>170</v>
      </c>
      <c r="B57" s="249" t="s">
        <v>171</v>
      </c>
      <c r="C57" s="249"/>
      <c r="D57" s="249"/>
      <c r="E57" s="249"/>
      <c r="F57" s="249"/>
      <c r="G57" s="249"/>
      <c r="H57" s="118">
        <f>6*30</f>
        <v>180</v>
      </c>
      <c r="I57" s="87">
        <f>+J52+1</f>
        <v>46479</v>
      </c>
      <c r="J57" s="87">
        <f>IFERROR(DATE(YEAR(I57),MONTH(I57),DAY(I57))+H57,"0")</f>
        <v>46659</v>
      </c>
      <c r="K57" s="96"/>
      <c r="L57" s="96"/>
    </row>
    <row r="58" spans="1:12" ht="36.75" customHeight="1" x14ac:dyDescent="0.25">
      <c r="A58" s="101" t="s">
        <v>172</v>
      </c>
      <c r="B58" s="249" t="s">
        <v>173</v>
      </c>
      <c r="C58" s="249"/>
      <c r="D58" s="249"/>
      <c r="E58" s="249"/>
      <c r="F58" s="249"/>
      <c r="G58" s="249"/>
      <c r="H58" s="102">
        <v>30</v>
      </c>
      <c r="I58" s="87">
        <f>+J57+1</f>
        <v>46660</v>
      </c>
      <c r="J58" s="87">
        <f>IFERROR(DATE(YEAR(I58),MONTH(I58),DAY(I58))+H58,"0")</f>
        <v>46690</v>
      </c>
      <c r="K58" s="96"/>
      <c r="L58" s="96"/>
    </row>
    <row r="59" spans="1:12" ht="49.5" x14ac:dyDescent="0.25">
      <c r="A59" s="89">
        <v>1</v>
      </c>
      <c r="B59" s="90" t="s">
        <v>174</v>
      </c>
      <c r="C59" s="90"/>
      <c r="D59" s="193" t="s">
        <v>24</v>
      </c>
      <c r="E59" s="193" t="s">
        <v>21</v>
      </c>
      <c r="F59" s="193" t="s">
        <v>332</v>
      </c>
      <c r="G59" s="107"/>
      <c r="H59" s="92"/>
      <c r="I59" s="93"/>
      <c r="J59" s="87"/>
      <c r="K59" s="96"/>
      <c r="L59" s="96"/>
    </row>
    <row r="60" spans="1:12" ht="66" x14ac:dyDescent="0.25">
      <c r="A60" s="89">
        <v>2</v>
      </c>
      <c r="B60" s="90" t="s">
        <v>175</v>
      </c>
      <c r="C60" s="90"/>
      <c r="D60" s="193" t="s">
        <v>24</v>
      </c>
      <c r="E60" s="193" t="s">
        <v>176</v>
      </c>
      <c r="F60" s="193" t="s">
        <v>338</v>
      </c>
      <c r="G60" s="107"/>
      <c r="H60" s="92"/>
      <c r="I60" s="93"/>
      <c r="J60" s="87"/>
      <c r="K60" s="96"/>
      <c r="L60" s="96"/>
    </row>
    <row r="61" spans="1:12" ht="66" x14ac:dyDescent="0.25">
      <c r="A61" s="89">
        <v>3</v>
      </c>
      <c r="B61" s="90" t="s">
        <v>178</v>
      </c>
      <c r="C61" s="90"/>
      <c r="D61" s="193" t="s">
        <v>24</v>
      </c>
      <c r="E61" s="193" t="s">
        <v>176</v>
      </c>
      <c r="F61" s="193" t="s">
        <v>338</v>
      </c>
      <c r="G61" s="107"/>
      <c r="H61" s="92"/>
      <c r="I61" s="93"/>
      <c r="J61" s="87"/>
      <c r="K61" s="96"/>
      <c r="L61" s="96"/>
    </row>
    <row r="62" spans="1:12" ht="66" x14ac:dyDescent="0.25">
      <c r="A62" s="89">
        <v>4</v>
      </c>
      <c r="B62" s="90" t="s">
        <v>179</v>
      </c>
      <c r="C62" s="90"/>
      <c r="D62" s="193" t="s">
        <v>24</v>
      </c>
      <c r="E62" s="193" t="s">
        <v>339</v>
      </c>
      <c r="F62" s="193" t="s">
        <v>338</v>
      </c>
      <c r="G62" s="107"/>
      <c r="H62" s="92"/>
      <c r="I62" s="93"/>
      <c r="J62" s="87"/>
      <c r="K62" s="96"/>
      <c r="L62" s="96"/>
    </row>
    <row r="63" spans="1:12" ht="66" x14ac:dyDescent="0.25">
      <c r="A63" s="89">
        <v>5</v>
      </c>
      <c r="B63" s="90" t="s">
        <v>181</v>
      </c>
      <c r="C63" s="90"/>
      <c r="D63" s="193" t="s">
        <v>24</v>
      </c>
      <c r="E63" s="193" t="s">
        <v>182</v>
      </c>
      <c r="F63" s="193" t="s">
        <v>338</v>
      </c>
      <c r="G63" s="107"/>
      <c r="H63" s="92"/>
      <c r="I63" s="93"/>
      <c r="J63" s="87"/>
      <c r="K63" s="96"/>
      <c r="L63" s="96"/>
    </row>
    <row r="64" spans="1:12" ht="66" x14ac:dyDescent="0.25">
      <c r="A64" s="89">
        <v>6</v>
      </c>
      <c r="B64" s="90" t="s">
        <v>183</v>
      </c>
      <c r="C64" s="90"/>
      <c r="D64" s="193" t="s">
        <v>24</v>
      </c>
      <c r="E64" s="193" t="s">
        <v>182</v>
      </c>
      <c r="F64" s="193" t="s">
        <v>338</v>
      </c>
      <c r="G64" s="107"/>
      <c r="H64" s="92"/>
      <c r="I64" s="93"/>
      <c r="J64" s="87"/>
      <c r="K64" s="96"/>
      <c r="L64" s="96"/>
    </row>
    <row r="65" spans="1:12" ht="18.75" x14ac:dyDescent="0.25">
      <c r="A65" s="101" t="s">
        <v>184</v>
      </c>
      <c r="B65" s="250" t="s">
        <v>185</v>
      </c>
      <c r="C65" s="250"/>
      <c r="D65" s="250"/>
      <c r="E65" s="250"/>
      <c r="F65" s="250"/>
      <c r="G65" s="250"/>
      <c r="H65" s="92"/>
      <c r="I65" s="93"/>
      <c r="J65" s="87"/>
      <c r="K65" s="96"/>
      <c r="L65" s="96"/>
    </row>
    <row r="66" spans="1:12" ht="78" customHeight="1" x14ac:dyDescent="0.25">
      <c r="A66" s="89">
        <v>1</v>
      </c>
      <c r="B66" s="90" t="s">
        <v>186</v>
      </c>
      <c r="C66" s="90"/>
      <c r="D66" s="107" t="s">
        <v>24</v>
      </c>
      <c r="E66" s="107" t="s">
        <v>340</v>
      </c>
      <c r="F66" s="107"/>
      <c r="G66" s="107"/>
      <c r="H66" s="92">
        <v>20</v>
      </c>
      <c r="I66" s="87">
        <f>+J58+1</f>
        <v>46691</v>
      </c>
      <c r="J66" s="87">
        <f>IFERROR(DATE(YEAR(I66),MONTH(I66),DAY(I66))+H66,"0")</f>
        <v>46711</v>
      </c>
      <c r="K66" s="96"/>
      <c r="L66" s="96"/>
    </row>
    <row r="67" spans="1:12" ht="37.5" x14ac:dyDescent="0.25">
      <c r="A67" s="89">
        <f>+A66+1</f>
        <v>2</v>
      </c>
      <c r="B67" s="90" t="s">
        <v>188</v>
      </c>
      <c r="C67" s="90"/>
      <c r="D67" s="107" t="s">
        <v>189</v>
      </c>
      <c r="E67" s="107"/>
      <c r="F67" s="113"/>
      <c r="G67" s="113" t="s">
        <v>37</v>
      </c>
      <c r="H67" s="92">
        <v>15</v>
      </c>
      <c r="I67" s="87">
        <f>+J66+1</f>
        <v>46712</v>
      </c>
      <c r="J67" s="87">
        <f>IFERROR(DATE(YEAR(I67),MONTH(I67),DAY(I67))+H67,"0")</f>
        <v>46727</v>
      </c>
      <c r="K67" s="96"/>
      <c r="L67" s="96"/>
    </row>
    <row r="68" spans="1:12" ht="37.5" x14ac:dyDescent="0.25">
      <c r="A68" s="89">
        <f>+A67+1</f>
        <v>3</v>
      </c>
      <c r="B68" s="90" t="s">
        <v>190</v>
      </c>
      <c r="C68" s="90"/>
      <c r="D68" s="113" t="s">
        <v>37</v>
      </c>
      <c r="E68" s="107"/>
      <c r="F68" s="113"/>
      <c r="G68" s="107"/>
      <c r="H68" s="92">
        <v>15</v>
      </c>
      <c r="I68" s="87">
        <f>+J67+1</f>
        <v>46728</v>
      </c>
      <c r="J68" s="87">
        <f>IFERROR(DATE(YEAR(I68),MONTH(I68),DAY(I68))+H68,"0")</f>
        <v>46743</v>
      </c>
      <c r="K68" s="96"/>
      <c r="L68" s="96"/>
    </row>
    <row r="69" spans="1:12" x14ac:dyDescent="0.25">
      <c r="H69" s="67"/>
      <c r="I69" s="67"/>
      <c r="J69" s="67"/>
    </row>
  </sheetData>
  <mergeCells count="25">
    <mergeCell ref="B18:G18"/>
    <mergeCell ref="A1:L1"/>
    <mergeCell ref="A2:L3"/>
    <mergeCell ref="A4:L4"/>
    <mergeCell ref="A5:J5"/>
    <mergeCell ref="A6:A7"/>
    <mergeCell ref="B6:B7"/>
    <mergeCell ref="C6:C7"/>
    <mergeCell ref="D6:F6"/>
    <mergeCell ref="G6:G7"/>
    <mergeCell ref="H6:J6"/>
    <mergeCell ref="K6:K7"/>
    <mergeCell ref="L6:L7"/>
    <mergeCell ref="B8:G8"/>
    <mergeCell ref="B10:K10"/>
    <mergeCell ref="B17:G17"/>
    <mergeCell ref="B57:G57"/>
    <mergeCell ref="B58:G58"/>
    <mergeCell ref="B65:G65"/>
    <mergeCell ref="B19:G19"/>
    <mergeCell ref="B24:G24"/>
    <mergeCell ref="B36:F36"/>
    <mergeCell ref="B44:G44"/>
    <mergeCell ref="B45:G45"/>
    <mergeCell ref="B52:G52"/>
  </mergeCells>
  <conditionalFormatting sqref="B66:C1048576 B5:C6 B11:C16 B17:B19 B65 B59:C64 B57:B58 B53:C56 B52 B44:B45 B37:C43 B36 B24 B25:C35 B20:C23 B46:C51 B7:B10">
    <cfRule type="duplicateValues" dxfId="0" priority="1"/>
  </conditionalFormatting>
  <printOptions horizontalCentered="1"/>
  <pageMargins left="0" right="0" top="0.11811023622047245" bottom="0.11811023622047245" header="0.11811023622047245" footer="0.11811023622047245"/>
  <pageSetup paperSize="9" scale="57" fitToHeight="0" orientation="landscape" r:id="rId1"/>
  <headerFooter differentFirst="1">
    <oddFooter>&amp;CQuy trình đấu giá quyền sử dụng đất đối với các dự án chưa có Quy hoạch chi tiết 1/500&amp;R&amp;P</oddFooter>
  </headerFooter>
  <rowBreaks count="9" manualBreakCount="9">
    <brk id="13" max="11" man="1"/>
    <brk id="20" max="11" man="1"/>
    <brk id="27" max="11" man="1"/>
    <brk id="30" max="11" man="1"/>
    <brk id="33" max="11" man="1"/>
    <brk id="37" max="11" man="1"/>
    <brk id="41" max="11" man="1"/>
    <brk id="51" max="11" man="1"/>
    <brk id="64"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70" zoomScaleNormal="70" zoomScaleSheetLayoutView="25" workbookViewId="0">
      <pane xSplit="2" ySplit="7" topLeftCell="C44" activePane="bottomRight" state="frozen"/>
      <selection activeCell="G74" sqref="G74"/>
      <selection pane="topRight" activeCell="G74" sqref="G74"/>
      <selection pane="bottomLeft" activeCell="G74" sqref="G74"/>
      <selection pane="bottomRight" activeCell="H42" sqref="H42:J75"/>
    </sheetView>
  </sheetViews>
  <sheetFormatPr defaultColWidth="9" defaultRowHeight="15.75" x14ac:dyDescent="0.25"/>
  <cols>
    <col min="1" max="1" width="5.42578125" style="66" customWidth="1"/>
    <col min="2" max="2" width="34.140625" style="2" customWidth="1"/>
    <col min="3" max="3" width="7.140625" style="2" customWidth="1"/>
    <col min="4" max="4" width="13.5703125" style="67" customWidth="1"/>
    <col min="5" max="5" width="12.5703125" style="67" customWidth="1"/>
    <col min="6" max="6" width="10.7109375" style="67" customWidth="1"/>
    <col min="7" max="7" width="10.42578125" style="67" customWidth="1"/>
    <col min="8" max="8" width="11.5703125" style="3" customWidth="1"/>
    <col min="9" max="9" width="14.5703125" style="68" bestFit="1" customWidth="1"/>
    <col min="10" max="10" width="13" style="69" bestFit="1" customWidth="1"/>
    <col min="11" max="11" width="60.85546875" style="70" customWidth="1"/>
    <col min="12" max="12" width="37.28515625" style="70" customWidth="1"/>
    <col min="13" max="16384" width="9" style="2"/>
  </cols>
  <sheetData>
    <row r="1" spans="1:12" s="1" customFormat="1" ht="19.5" customHeight="1" x14ac:dyDescent="0.3">
      <c r="A1" s="246" t="s">
        <v>0</v>
      </c>
      <c r="B1" s="246"/>
      <c r="C1" s="246"/>
      <c r="D1" s="246"/>
      <c r="E1" s="246"/>
      <c r="F1" s="246"/>
      <c r="G1" s="246"/>
      <c r="H1" s="246"/>
      <c r="I1" s="246"/>
      <c r="J1" s="246"/>
      <c r="K1" s="246"/>
      <c r="L1" s="246"/>
    </row>
    <row r="2" spans="1:12" s="1" customFormat="1" ht="19.5" customHeight="1" x14ac:dyDescent="0.3">
      <c r="A2" s="221" t="s">
        <v>1</v>
      </c>
      <c r="B2" s="221"/>
      <c r="C2" s="221"/>
      <c r="D2" s="221"/>
      <c r="E2" s="221"/>
      <c r="F2" s="221"/>
      <c r="G2" s="221"/>
      <c r="H2" s="221"/>
      <c r="I2" s="221"/>
      <c r="J2" s="221"/>
      <c r="K2" s="221"/>
      <c r="L2" s="221"/>
    </row>
    <row r="3" spans="1:12" ht="18" customHeight="1" x14ac:dyDescent="0.25">
      <c r="A3" s="221"/>
      <c r="B3" s="221"/>
      <c r="C3" s="221"/>
      <c r="D3" s="221"/>
      <c r="E3" s="221"/>
      <c r="F3" s="221"/>
      <c r="G3" s="221"/>
      <c r="H3" s="221"/>
      <c r="I3" s="221"/>
      <c r="J3" s="221"/>
      <c r="K3" s="221"/>
      <c r="L3" s="221"/>
    </row>
    <row r="4" spans="1:12" ht="60" customHeight="1" x14ac:dyDescent="0.3">
      <c r="A4" s="247" t="s">
        <v>2</v>
      </c>
      <c r="B4" s="248"/>
      <c r="C4" s="248"/>
      <c r="D4" s="248"/>
      <c r="E4" s="248"/>
      <c r="F4" s="248"/>
      <c r="G4" s="248"/>
      <c r="H4" s="248"/>
      <c r="I4" s="248"/>
      <c r="J4" s="248"/>
      <c r="K4" s="248"/>
      <c r="L4" s="248"/>
    </row>
    <row r="5" spans="1:12" ht="18" customHeight="1" x14ac:dyDescent="0.25">
      <c r="A5" s="222"/>
      <c r="B5" s="222"/>
      <c r="C5" s="222"/>
      <c r="D5" s="222"/>
      <c r="E5" s="222"/>
      <c r="F5" s="222"/>
      <c r="G5" s="222"/>
      <c r="H5" s="222"/>
      <c r="I5" s="222"/>
      <c r="J5" s="222"/>
      <c r="K5" s="2"/>
      <c r="L5" s="2"/>
    </row>
    <row r="6" spans="1:12" x14ac:dyDescent="0.25">
      <c r="A6" s="223" t="s">
        <v>3</v>
      </c>
      <c r="B6" s="223" t="s">
        <v>4</v>
      </c>
      <c r="C6" s="224" t="s">
        <v>5</v>
      </c>
      <c r="D6" s="226" t="s">
        <v>6</v>
      </c>
      <c r="E6" s="227"/>
      <c r="F6" s="228"/>
      <c r="G6" s="224" t="s">
        <v>7</v>
      </c>
      <c r="H6" s="229" t="s">
        <v>8</v>
      </c>
      <c r="I6" s="230"/>
      <c r="J6" s="231"/>
      <c r="K6" s="223" t="s">
        <v>9</v>
      </c>
      <c r="L6" s="223" t="s">
        <v>10</v>
      </c>
    </row>
    <row r="7" spans="1:12" ht="28.5" x14ac:dyDescent="0.25">
      <c r="A7" s="223"/>
      <c r="B7" s="223"/>
      <c r="C7" s="225"/>
      <c r="D7" s="4" t="s">
        <v>11</v>
      </c>
      <c r="E7" s="4" t="s">
        <v>12</v>
      </c>
      <c r="F7" s="4" t="s">
        <v>13</v>
      </c>
      <c r="G7" s="225"/>
      <c r="H7" s="5" t="s">
        <v>8</v>
      </c>
      <c r="I7" s="6" t="s">
        <v>14</v>
      </c>
      <c r="J7" s="6" t="s">
        <v>15</v>
      </c>
      <c r="K7" s="223"/>
      <c r="L7" s="223"/>
    </row>
    <row r="8" spans="1:12" s="11" customFormat="1" ht="18.75" x14ac:dyDescent="0.3">
      <c r="A8" s="7" t="s">
        <v>16</v>
      </c>
      <c r="B8" s="233" t="s">
        <v>17</v>
      </c>
      <c r="C8" s="234"/>
      <c r="D8" s="234"/>
      <c r="E8" s="234"/>
      <c r="F8" s="234"/>
      <c r="G8" s="235"/>
      <c r="H8" s="8"/>
      <c r="I8" s="9"/>
      <c r="J8" s="9"/>
      <c r="K8" s="10"/>
      <c r="L8" s="10"/>
    </row>
    <row r="9" spans="1:12" ht="101.25" customHeight="1" x14ac:dyDescent="0.25">
      <c r="A9" s="12">
        <v>1</v>
      </c>
      <c r="B9" s="13" t="s">
        <v>18</v>
      </c>
      <c r="C9" s="13"/>
      <c r="D9" s="14" t="s">
        <v>19</v>
      </c>
      <c r="E9" s="14" t="s">
        <v>20</v>
      </c>
      <c r="F9" s="14" t="s">
        <v>21</v>
      </c>
      <c r="G9" s="14"/>
      <c r="H9" s="15">
        <v>15</v>
      </c>
      <c r="I9" s="16">
        <v>45748</v>
      </c>
      <c r="J9" s="17">
        <f t="shared" ref="J9:J38" si="0">IFERROR(DATE(YEAR(I9),MONTH(I9),DAY(I9))+H9,"0")</f>
        <v>45763</v>
      </c>
      <c r="K9" s="18" t="s">
        <v>22</v>
      </c>
      <c r="L9" s="19"/>
    </row>
    <row r="10" spans="1:12" ht="105.75" customHeight="1" x14ac:dyDescent="0.25">
      <c r="A10" s="12">
        <v>2</v>
      </c>
      <c r="B10" s="13" t="s">
        <v>23</v>
      </c>
      <c r="C10" s="13"/>
      <c r="D10" s="14" t="s">
        <v>19</v>
      </c>
      <c r="E10" s="14" t="s">
        <v>24</v>
      </c>
      <c r="F10" s="14" t="s">
        <v>20</v>
      </c>
      <c r="G10" s="14"/>
      <c r="H10" s="15">
        <v>15</v>
      </c>
      <c r="I10" s="16">
        <f>+J9+1</f>
        <v>45764</v>
      </c>
      <c r="J10" s="17">
        <f t="shared" si="0"/>
        <v>45779</v>
      </c>
      <c r="K10" s="19"/>
      <c r="L10" s="19"/>
    </row>
    <row r="11" spans="1:12" ht="138" customHeight="1" x14ac:dyDescent="0.25">
      <c r="A11" s="12">
        <v>3</v>
      </c>
      <c r="B11" s="13" t="s">
        <v>25</v>
      </c>
      <c r="C11" s="13"/>
      <c r="D11" s="14" t="s">
        <v>19</v>
      </c>
      <c r="E11" s="14" t="s">
        <v>24</v>
      </c>
      <c r="F11" s="14" t="s">
        <v>20</v>
      </c>
      <c r="G11" s="14" t="s">
        <v>26</v>
      </c>
      <c r="H11" s="15">
        <v>15</v>
      </c>
      <c r="I11" s="16">
        <f t="shared" ref="I11:I16" si="1">+J10+1</f>
        <v>45780</v>
      </c>
      <c r="J11" s="17">
        <f t="shared" si="0"/>
        <v>45795</v>
      </c>
      <c r="K11" s="19"/>
      <c r="L11" s="19"/>
    </row>
    <row r="12" spans="1:12" ht="98.25" customHeight="1" x14ac:dyDescent="0.25">
      <c r="A12" s="12">
        <v>4</v>
      </c>
      <c r="B12" s="13" t="s">
        <v>27</v>
      </c>
      <c r="C12" s="13"/>
      <c r="D12" s="14" t="s">
        <v>19</v>
      </c>
      <c r="E12" s="14" t="s">
        <v>24</v>
      </c>
      <c r="F12" s="14" t="s">
        <v>20</v>
      </c>
      <c r="G12" s="14" t="s">
        <v>26</v>
      </c>
      <c r="H12" s="15">
        <v>15</v>
      </c>
      <c r="I12" s="16">
        <f t="shared" si="1"/>
        <v>45796</v>
      </c>
      <c r="J12" s="17">
        <f t="shared" si="0"/>
        <v>45811</v>
      </c>
      <c r="K12" s="19"/>
      <c r="L12" s="19"/>
    </row>
    <row r="13" spans="1:12" ht="103.5" customHeight="1" x14ac:dyDescent="0.25">
      <c r="A13" s="12">
        <v>5</v>
      </c>
      <c r="B13" s="13" t="s">
        <v>28</v>
      </c>
      <c r="C13" s="13"/>
      <c r="D13" s="14" t="s">
        <v>24</v>
      </c>
      <c r="E13" s="14" t="s">
        <v>20</v>
      </c>
      <c r="F13" s="14" t="s">
        <v>19</v>
      </c>
      <c r="G13" s="14"/>
      <c r="H13" s="20">
        <v>60</v>
      </c>
      <c r="I13" s="21">
        <f t="shared" si="1"/>
        <v>45812</v>
      </c>
      <c r="J13" s="22">
        <f t="shared" si="0"/>
        <v>45872</v>
      </c>
      <c r="K13" s="19"/>
      <c r="L13" s="19"/>
    </row>
    <row r="14" spans="1:12" ht="99" customHeight="1" x14ac:dyDescent="0.25">
      <c r="A14" s="12">
        <v>6</v>
      </c>
      <c r="B14" s="13" t="s">
        <v>29</v>
      </c>
      <c r="C14" s="13"/>
      <c r="D14" s="14" t="s">
        <v>19</v>
      </c>
      <c r="E14" s="14" t="s">
        <v>24</v>
      </c>
      <c r="F14" s="14" t="s">
        <v>20</v>
      </c>
      <c r="G14" s="14"/>
      <c r="H14" s="15">
        <v>30</v>
      </c>
      <c r="I14" s="16">
        <f t="shared" si="1"/>
        <v>45873</v>
      </c>
      <c r="J14" s="17">
        <f t="shared" si="0"/>
        <v>45903</v>
      </c>
      <c r="K14" s="19"/>
      <c r="L14" s="19"/>
    </row>
    <row r="15" spans="1:12" ht="80.25" customHeight="1" x14ac:dyDescent="0.25">
      <c r="A15" s="12">
        <v>7</v>
      </c>
      <c r="B15" s="13" t="s">
        <v>30</v>
      </c>
      <c r="C15" s="13"/>
      <c r="D15" s="14" t="s">
        <v>19</v>
      </c>
      <c r="E15" s="14" t="s">
        <v>24</v>
      </c>
      <c r="F15" s="14" t="s">
        <v>20</v>
      </c>
      <c r="G15" s="14" t="s">
        <v>26</v>
      </c>
      <c r="H15" s="15">
        <v>30</v>
      </c>
      <c r="I15" s="16">
        <f t="shared" si="1"/>
        <v>45904</v>
      </c>
      <c r="J15" s="17">
        <f t="shared" si="0"/>
        <v>45934</v>
      </c>
      <c r="K15" s="19"/>
      <c r="L15" s="19"/>
    </row>
    <row r="16" spans="1:12" ht="66.75" customHeight="1" x14ac:dyDescent="0.25">
      <c r="A16" s="12">
        <v>8</v>
      </c>
      <c r="B16" s="13" t="s">
        <v>31</v>
      </c>
      <c r="C16" s="13"/>
      <c r="D16" s="14" t="s">
        <v>26</v>
      </c>
      <c r="E16" s="14" t="s">
        <v>24</v>
      </c>
      <c r="F16" s="14" t="s">
        <v>20</v>
      </c>
      <c r="G16" s="14"/>
      <c r="H16" s="15">
        <v>1</v>
      </c>
      <c r="I16" s="16">
        <f t="shared" si="1"/>
        <v>45935</v>
      </c>
      <c r="J16" s="17">
        <f t="shared" si="0"/>
        <v>45936</v>
      </c>
      <c r="K16" s="19"/>
      <c r="L16" s="19"/>
    </row>
    <row r="17" spans="1:12" ht="30" customHeight="1" x14ac:dyDescent="0.25">
      <c r="A17" s="23" t="s">
        <v>32</v>
      </c>
      <c r="B17" s="218" t="s">
        <v>33</v>
      </c>
      <c r="C17" s="219"/>
      <c r="D17" s="219"/>
      <c r="E17" s="219"/>
      <c r="F17" s="219"/>
      <c r="G17" s="219"/>
      <c r="H17" s="219"/>
      <c r="I17" s="219"/>
      <c r="J17" s="219"/>
      <c r="K17" s="220"/>
      <c r="L17" s="2"/>
    </row>
    <row r="18" spans="1:12" ht="112.5" x14ac:dyDescent="0.25">
      <c r="A18" s="12">
        <v>1</v>
      </c>
      <c r="B18" s="19" t="s">
        <v>34</v>
      </c>
      <c r="C18" s="19"/>
      <c r="D18" s="15" t="s">
        <v>26</v>
      </c>
      <c r="E18" s="24" t="s">
        <v>35</v>
      </c>
      <c r="F18" s="24" t="s">
        <v>36</v>
      </c>
      <c r="G18" s="24" t="s">
        <v>37</v>
      </c>
      <c r="H18" s="15">
        <v>1</v>
      </c>
      <c r="I18" s="25">
        <f>+J16+1</f>
        <v>45937</v>
      </c>
      <c r="J18" s="17">
        <f>IFERROR(DATE(YEAR(I18),MONTH(I18),DAY(I18))+H18,"0")</f>
        <v>45938</v>
      </c>
      <c r="K18" s="26"/>
      <c r="L18" s="26"/>
    </row>
    <row r="19" spans="1:12" ht="150" x14ac:dyDescent="0.25">
      <c r="A19" s="12">
        <f>A18+1</f>
        <v>2</v>
      </c>
      <c r="B19" s="13" t="s">
        <v>38</v>
      </c>
      <c r="C19" s="13"/>
      <c r="D19" s="15" t="s">
        <v>26</v>
      </c>
      <c r="E19" s="24" t="s">
        <v>35</v>
      </c>
      <c r="F19" s="15" t="s">
        <v>36</v>
      </c>
      <c r="G19" s="24"/>
      <c r="H19" s="15">
        <v>10</v>
      </c>
      <c r="I19" s="27">
        <f>+J18+1</f>
        <v>45939</v>
      </c>
      <c r="J19" s="17">
        <f t="shared" si="0"/>
        <v>45949</v>
      </c>
      <c r="K19" s="28" t="s">
        <v>39</v>
      </c>
      <c r="L19" s="19"/>
    </row>
    <row r="20" spans="1:12" ht="281.25" x14ac:dyDescent="0.25">
      <c r="A20" s="12">
        <f t="shared" ref="A20:A23" si="2">A19+1</f>
        <v>3</v>
      </c>
      <c r="B20" s="13" t="s">
        <v>40</v>
      </c>
      <c r="C20" s="13"/>
      <c r="D20" s="15" t="s">
        <v>35</v>
      </c>
      <c r="E20" s="24" t="s">
        <v>41</v>
      </c>
      <c r="F20" s="15"/>
      <c r="G20" s="24"/>
      <c r="H20" s="15">
        <v>7</v>
      </c>
      <c r="I20" s="27">
        <f t="shared" ref="I20:I23" si="3">+J19+1</f>
        <v>45950</v>
      </c>
      <c r="J20" s="17">
        <f t="shared" si="0"/>
        <v>45957</v>
      </c>
      <c r="K20" s="28" t="s">
        <v>42</v>
      </c>
      <c r="L20" s="28" t="s">
        <v>43</v>
      </c>
    </row>
    <row r="21" spans="1:12" ht="131.25" x14ac:dyDescent="0.25">
      <c r="A21" s="12">
        <f t="shared" si="2"/>
        <v>4</v>
      </c>
      <c r="B21" s="13" t="s">
        <v>44</v>
      </c>
      <c r="C21" s="13"/>
      <c r="D21" s="15" t="s">
        <v>35</v>
      </c>
      <c r="E21" s="24" t="s">
        <v>45</v>
      </c>
      <c r="F21" s="15"/>
      <c r="G21" s="24" t="s">
        <v>37</v>
      </c>
      <c r="H21" s="15">
        <v>5</v>
      </c>
      <c r="I21" s="27">
        <f t="shared" si="3"/>
        <v>45958</v>
      </c>
      <c r="J21" s="17">
        <f t="shared" si="0"/>
        <v>45963</v>
      </c>
      <c r="K21" s="28" t="s">
        <v>46</v>
      </c>
      <c r="L21" s="19"/>
    </row>
    <row r="22" spans="1:12" ht="93.75" x14ac:dyDescent="0.25">
      <c r="A22" s="12">
        <f t="shared" si="2"/>
        <v>5</v>
      </c>
      <c r="B22" s="13" t="s">
        <v>47</v>
      </c>
      <c r="C22" s="13"/>
      <c r="D22" s="15" t="s">
        <v>48</v>
      </c>
      <c r="E22" s="15" t="s">
        <v>49</v>
      </c>
      <c r="F22" s="15" t="s">
        <v>36</v>
      </c>
      <c r="G22" s="24" t="s">
        <v>50</v>
      </c>
      <c r="H22" s="15">
        <v>30</v>
      </c>
      <c r="I22" s="27">
        <f t="shared" si="3"/>
        <v>45964</v>
      </c>
      <c r="J22" s="17">
        <f t="shared" si="0"/>
        <v>45994</v>
      </c>
      <c r="K22" s="28"/>
      <c r="L22" s="19"/>
    </row>
    <row r="23" spans="1:12" ht="409.5" x14ac:dyDescent="0.25">
      <c r="A23" s="12">
        <f t="shared" si="2"/>
        <v>6</v>
      </c>
      <c r="B23" s="13" t="s">
        <v>51</v>
      </c>
      <c r="C23" s="13"/>
      <c r="D23" s="24" t="s">
        <v>37</v>
      </c>
      <c r="E23" s="24" t="s">
        <v>52</v>
      </c>
      <c r="F23" s="15"/>
      <c r="G23" s="24"/>
      <c r="H23" s="15">
        <v>7</v>
      </c>
      <c r="I23" s="27">
        <f t="shared" si="3"/>
        <v>45995</v>
      </c>
      <c r="J23" s="17">
        <f t="shared" si="0"/>
        <v>46002</v>
      </c>
      <c r="K23" s="28" t="s">
        <v>53</v>
      </c>
      <c r="L23" s="19"/>
    </row>
    <row r="24" spans="1:12" ht="18.75" x14ac:dyDescent="0.25">
      <c r="A24" s="29" t="s">
        <v>54</v>
      </c>
      <c r="B24" s="218" t="s">
        <v>55</v>
      </c>
      <c r="C24" s="219"/>
      <c r="D24" s="219"/>
      <c r="E24" s="219"/>
      <c r="F24" s="219"/>
      <c r="G24" s="220"/>
      <c r="H24" s="15"/>
      <c r="I24" s="16"/>
      <c r="J24" s="17"/>
      <c r="K24" s="19"/>
      <c r="L24" s="19"/>
    </row>
    <row r="25" spans="1:12" ht="18.75" x14ac:dyDescent="0.25">
      <c r="A25" s="23" t="s">
        <v>56</v>
      </c>
      <c r="B25" s="218" t="s">
        <v>57</v>
      </c>
      <c r="C25" s="219"/>
      <c r="D25" s="219"/>
      <c r="E25" s="219"/>
      <c r="F25" s="219"/>
      <c r="G25" s="220"/>
      <c r="H25" s="30"/>
      <c r="I25" s="16"/>
      <c r="J25" s="17"/>
      <c r="K25" s="19"/>
      <c r="L25" s="19"/>
    </row>
    <row r="26" spans="1:12" ht="18.75" x14ac:dyDescent="0.25">
      <c r="A26" s="23">
        <v>1</v>
      </c>
      <c r="B26" s="218" t="s">
        <v>58</v>
      </c>
      <c r="C26" s="219"/>
      <c r="D26" s="219"/>
      <c r="E26" s="219"/>
      <c r="F26" s="219"/>
      <c r="G26" s="220"/>
      <c r="H26" s="30"/>
      <c r="I26" s="16"/>
      <c r="J26" s="17"/>
      <c r="K26" s="19"/>
      <c r="L26" s="19"/>
    </row>
    <row r="27" spans="1:12" ht="300" x14ac:dyDescent="0.25">
      <c r="A27" s="12" t="s">
        <v>59</v>
      </c>
      <c r="B27" s="13" t="s">
        <v>60</v>
      </c>
      <c r="C27" s="13"/>
      <c r="D27" s="15" t="s">
        <v>61</v>
      </c>
      <c r="E27" s="15" t="s">
        <v>62</v>
      </c>
      <c r="F27" s="15" t="s">
        <v>63</v>
      </c>
      <c r="G27" s="24" t="s">
        <v>26</v>
      </c>
      <c r="H27" s="20">
        <v>10</v>
      </c>
      <c r="I27" s="16">
        <f>+J23+1</f>
        <v>46003</v>
      </c>
      <c r="J27" s="17">
        <f t="shared" si="0"/>
        <v>46013</v>
      </c>
      <c r="K27" s="28" t="s">
        <v>64</v>
      </c>
      <c r="L27" s="31" t="s">
        <v>65</v>
      </c>
    </row>
    <row r="28" spans="1:12" ht="150" x14ac:dyDescent="0.25">
      <c r="A28" s="12" t="s">
        <v>66</v>
      </c>
      <c r="B28" s="13" t="s">
        <v>67</v>
      </c>
      <c r="C28" s="13"/>
      <c r="D28" s="15" t="s">
        <v>61</v>
      </c>
      <c r="E28" s="15"/>
      <c r="F28" s="15" t="s">
        <v>68</v>
      </c>
      <c r="G28" s="15"/>
      <c r="H28" s="20">
        <v>10</v>
      </c>
      <c r="I28" s="32">
        <f>+J27+1</f>
        <v>46014</v>
      </c>
      <c r="J28" s="32">
        <f t="shared" si="0"/>
        <v>46024</v>
      </c>
      <c r="K28" s="33" t="s">
        <v>69</v>
      </c>
      <c r="L28" s="33" t="s">
        <v>70</v>
      </c>
    </row>
    <row r="29" spans="1:12" ht="37.5" x14ac:dyDescent="0.25">
      <c r="A29" s="12" t="s">
        <v>71</v>
      </c>
      <c r="B29" s="13" t="s">
        <v>72</v>
      </c>
      <c r="C29" s="13"/>
      <c r="D29" s="15" t="s">
        <v>61</v>
      </c>
      <c r="E29" s="15"/>
      <c r="F29" s="15"/>
      <c r="G29" s="15"/>
      <c r="H29" s="20">
        <v>10</v>
      </c>
      <c r="I29" s="32">
        <f t="shared" ref="I29:I30" si="4">+J28+1</f>
        <v>46025</v>
      </c>
      <c r="J29" s="32">
        <f t="shared" si="0"/>
        <v>46035</v>
      </c>
      <c r="K29" s="33"/>
      <c r="L29" s="33"/>
    </row>
    <row r="30" spans="1:12" ht="93.75" x14ac:dyDescent="0.25">
      <c r="A30" s="12" t="s">
        <v>73</v>
      </c>
      <c r="B30" s="13" t="s">
        <v>74</v>
      </c>
      <c r="C30" s="13"/>
      <c r="D30" s="15" t="s">
        <v>61</v>
      </c>
      <c r="E30" s="15" t="s">
        <v>75</v>
      </c>
      <c r="F30" s="15" t="s">
        <v>76</v>
      </c>
      <c r="G30" s="15" t="s">
        <v>26</v>
      </c>
      <c r="H30" s="20">
        <v>10</v>
      </c>
      <c r="I30" s="32">
        <f t="shared" si="4"/>
        <v>46036</v>
      </c>
      <c r="J30" s="32">
        <f t="shared" si="0"/>
        <v>46046</v>
      </c>
      <c r="K30" s="33" t="s">
        <v>77</v>
      </c>
      <c r="L30" s="33" t="s">
        <v>78</v>
      </c>
    </row>
    <row r="31" spans="1:12" ht="18.75" x14ac:dyDescent="0.25">
      <c r="A31" s="23">
        <v>2</v>
      </c>
      <c r="B31" s="218" t="s">
        <v>79</v>
      </c>
      <c r="C31" s="219"/>
      <c r="D31" s="219"/>
      <c r="E31" s="219"/>
      <c r="F31" s="219"/>
      <c r="G31" s="220"/>
      <c r="H31" s="30"/>
      <c r="I31" s="16"/>
      <c r="J31" s="17"/>
      <c r="K31" s="19"/>
      <c r="L31" s="19"/>
    </row>
    <row r="32" spans="1:12" ht="187.5" x14ac:dyDescent="0.25">
      <c r="A32" s="12" t="s">
        <v>80</v>
      </c>
      <c r="B32" s="13" t="s">
        <v>81</v>
      </c>
      <c r="C32" s="13"/>
      <c r="D32" s="15" t="s">
        <v>61</v>
      </c>
      <c r="E32" s="15"/>
      <c r="F32" s="15" t="s">
        <v>82</v>
      </c>
      <c r="G32" s="24"/>
      <c r="H32" s="20">
        <v>20</v>
      </c>
      <c r="I32" s="16">
        <f>+J30+1</f>
        <v>46047</v>
      </c>
      <c r="J32" s="17">
        <f t="shared" si="0"/>
        <v>46067</v>
      </c>
      <c r="K32" s="19" t="s">
        <v>83</v>
      </c>
      <c r="L32" s="19" t="s">
        <v>84</v>
      </c>
    </row>
    <row r="33" spans="1:12" ht="131.25" x14ac:dyDescent="0.25">
      <c r="A33" s="12" t="s">
        <v>85</v>
      </c>
      <c r="B33" s="13" t="s">
        <v>86</v>
      </c>
      <c r="C33" s="13"/>
      <c r="D33" s="15" t="s">
        <v>62</v>
      </c>
      <c r="E33" s="15" t="s">
        <v>87</v>
      </c>
      <c r="F33" s="15" t="s">
        <v>88</v>
      </c>
      <c r="G33" s="15" t="s">
        <v>26</v>
      </c>
      <c r="H33" s="20">
        <v>10</v>
      </c>
      <c r="I33" s="16">
        <f>+J32+1</f>
        <v>46068</v>
      </c>
      <c r="J33" s="17">
        <f t="shared" si="0"/>
        <v>46078</v>
      </c>
      <c r="K33" s="19" t="s">
        <v>89</v>
      </c>
      <c r="L33" s="19"/>
    </row>
    <row r="34" spans="1:12" ht="131.25" x14ac:dyDescent="0.25">
      <c r="A34" s="12" t="s">
        <v>90</v>
      </c>
      <c r="B34" s="13" t="s">
        <v>91</v>
      </c>
      <c r="C34" s="13"/>
      <c r="D34" s="15" t="s">
        <v>26</v>
      </c>
      <c r="E34" s="15"/>
      <c r="F34" s="15"/>
      <c r="G34" s="24"/>
      <c r="H34" s="15">
        <v>10</v>
      </c>
      <c r="I34" s="16">
        <f t="shared" ref="I34:I38" si="5">+J33+1</f>
        <v>46079</v>
      </c>
      <c r="J34" s="17">
        <f t="shared" si="0"/>
        <v>46089</v>
      </c>
      <c r="K34" s="19" t="s">
        <v>89</v>
      </c>
      <c r="L34" s="19"/>
    </row>
    <row r="35" spans="1:12" ht="150" x14ac:dyDescent="0.25">
      <c r="A35" s="12" t="s">
        <v>92</v>
      </c>
      <c r="B35" s="13" t="s">
        <v>93</v>
      </c>
      <c r="C35" s="13"/>
      <c r="D35" s="15" t="s">
        <v>61</v>
      </c>
      <c r="E35" s="15" t="s">
        <v>94</v>
      </c>
      <c r="F35" s="15"/>
      <c r="G35" s="15"/>
      <c r="H35" s="15">
        <v>10</v>
      </c>
      <c r="I35" s="16">
        <f t="shared" si="5"/>
        <v>46090</v>
      </c>
      <c r="J35" s="17">
        <f t="shared" si="0"/>
        <v>46100</v>
      </c>
      <c r="K35" s="19" t="s">
        <v>95</v>
      </c>
      <c r="L35" s="19"/>
    </row>
    <row r="36" spans="1:12" ht="168.75" x14ac:dyDescent="0.25">
      <c r="A36" s="12" t="s">
        <v>96</v>
      </c>
      <c r="B36" s="13" t="s">
        <v>97</v>
      </c>
      <c r="C36" s="13"/>
      <c r="D36" s="15" t="s">
        <v>61</v>
      </c>
      <c r="E36" s="15" t="s">
        <v>94</v>
      </c>
      <c r="F36" s="15"/>
      <c r="G36" s="15"/>
      <c r="H36" s="15">
        <v>3</v>
      </c>
      <c r="I36" s="16">
        <f t="shared" si="5"/>
        <v>46101</v>
      </c>
      <c r="J36" s="17">
        <f t="shared" si="0"/>
        <v>46104</v>
      </c>
      <c r="K36" s="19" t="s">
        <v>98</v>
      </c>
      <c r="L36" s="19"/>
    </row>
    <row r="37" spans="1:12" ht="349.5" customHeight="1" x14ac:dyDescent="0.25">
      <c r="A37" s="12" t="s">
        <v>99</v>
      </c>
      <c r="B37" s="13" t="s">
        <v>100</v>
      </c>
      <c r="C37" s="13"/>
      <c r="D37" s="15" t="s">
        <v>94</v>
      </c>
      <c r="E37" s="15"/>
      <c r="F37" s="15"/>
      <c r="G37" s="15"/>
      <c r="H37" s="15">
        <v>5</v>
      </c>
      <c r="I37" s="16">
        <f t="shared" si="5"/>
        <v>46105</v>
      </c>
      <c r="J37" s="17">
        <f t="shared" si="0"/>
        <v>46110</v>
      </c>
      <c r="K37" s="28" t="s">
        <v>101</v>
      </c>
      <c r="L37" s="33" t="s">
        <v>102</v>
      </c>
    </row>
    <row r="38" spans="1:12" ht="333" customHeight="1" x14ac:dyDescent="0.25">
      <c r="A38" s="12" t="s">
        <v>103</v>
      </c>
      <c r="B38" s="13" t="s">
        <v>104</v>
      </c>
      <c r="C38" s="13"/>
      <c r="D38" s="15" t="s">
        <v>94</v>
      </c>
      <c r="E38" s="15"/>
      <c r="F38" s="15"/>
      <c r="G38" s="15"/>
      <c r="H38" s="15">
        <v>30</v>
      </c>
      <c r="I38" s="16">
        <f t="shared" si="5"/>
        <v>46111</v>
      </c>
      <c r="J38" s="17">
        <f t="shared" si="0"/>
        <v>46141</v>
      </c>
      <c r="K38" s="33" t="s">
        <v>105</v>
      </c>
      <c r="L38" s="28" t="s">
        <v>106</v>
      </c>
    </row>
    <row r="39" spans="1:12" ht="204" customHeight="1" x14ac:dyDescent="0.25">
      <c r="A39" s="12" t="s">
        <v>107</v>
      </c>
      <c r="B39" s="13" t="s">
        <v>108</v>
      </c>
      <c r="C39" s="13"/>
      <c r="D39" s="15" t="s">
        <v>109</v>
      </c>
      <c r="E39" s="15" t="s">
        <v>94</v>
      </c>
      <c r="F39" s="15"/>
      <c r="G39" s="15"/>
      <c r="H39" s="15"/>
      <c r="I39" s="16"/>
      <c r="J39" s="17"/>
      <c r="K39" s="19" t="s">
        <v>110</v>
      </c>
      <c r="L39" s="19"/>
    </row>
    <row r="40" spans="1:12" ht="364.5" customHeight="1" x14ac:dyDescent="0.25">
      <c r="A40" s="12" t="s">
        <v>107</v>
      </c>
      <c r="B40" s="13" t="s">
        <v>111</v>
      </c>
      <c r="C40" s="13"/>
      <c r="D40" s="15" t="s">
        <v>94</v>
      </c>
      <c r="E40" s="15"/>
      <c r="F40" s="15"/>
      <c r="G40" s="15"/>
      <c r="H40" s="15"/>
      <c r="I40" s="16"/>
      <c r="J40" s="17"/>
      <c r="K40" s="34" t="s">
        <v>112</v>
      </c>
      <c r="L40" s="31" t="s">
        <v>113</v>
      </c>
    </row>
    <row r="41" spans="1:12" ht="225" x14ac:dyDescent="0.25">
      <c r="A41" s="12" t="s">
        <v>107</v>
      </c>
      <c r="B41" s="13" t="s">
        <v>114</v>
      </c>
      <c r="C41" s="13"/>
      <c r="D41" s="15" t="s">
        <v>109</v>
      </c>
      <c r="E41" s="15" t="s">
        <v>94</v>
      </c>
      <c r="F41" s="15" t="s">
        <v>115</v>
      </c>
      <c r="G41" s="15"/>
      <c r="H41" s="15"/>
      <c r="I41" s="16"/>
      <c r="J41" s="17"/>
      <c r="K41" s="19" t="s">
        <v>116</v>
      </c>
      <c r="L41" s="28"/>
    </row>
    <row r="42" spans="1:12" ht="393.75" x14ac:dyDescent="0.25">
      <c r="A42" s="12" t="s">
        <v>117</v>
      </c>
      <c r="B42" s="19" t="s">
        <v>118</v>
      </c>
      <c r="C42" s="13"/>
      <c r="D42" s="15" t="s">
        <v>94</v>
      </c>
      <c r="E42" s="15" t="s">
        <v>109</v>
      </c>
      <c r="F42" s="35" t="s">
        <v>119</v>
      </c>
      <c r="G42" s="15"/>
      <c r="H42" s="15">
        <v>1</v>
      </c>
      <c r="I42" s="16">
        <f>+J38+1</f>
        <v>46142</v>
      </c>
      <c r="J42" s="17">
        <f>IFERROR(DATE(YEAR(I42),MONTH(I42),DAY(I42))+H42,"0")</f>
        <v>46143</v>
      </c>
      <c r="K42" s="19" t="s">
        <v>120</v>
      </c>
      <c r="L42" s="19"/>
    </row>
    <row r="43" spans="1:12" ht="18.75" x14ac:dyDescent="0.25">
      <c r="A43" s="23">
        <v>3</v>
      </c>
      <c r="B43" s="218" t="s">
        <v>121</v>
      </c>
      <c r="C43" s="219"/>
      <c r="D43" s="219"/>
      <c r="E43" s="219"/>
      <c r="F43" s="220"/>
      <c r="G43" s="14"/>
      <c r="H43" s="30"/>
      <c r="I43" s="16"/>
      <c r="J43" s="17"/>
      <c r="K43" s="19"/>
      <c r="L43" s="19"/>
    </row>
    <row r="44" spans="1:12" ht="204.75" x14ac:dyDescent="0.25">
      <c r="A44" s="12" t="s">
        <v>122</v>
      </c>
      <c r="B44" s="13" t="s">
        <v>123</v>
      </c>
      <c r="C44" s="13"/>
      <c r="D44" s="36" t="s">
        <v>26</v>
      </c>
      <c r="E44" s="37"/>
      <c r="F44" s="37"/>
      <c r="G44" s="37"/>
      <c r="H44" s="37">
        <v>5</v>
      </c>
      <c r="I44" s="32">
        <f>+J42+1</f>
        <v>46144</v>
      </c>
      <c r="J44" s="32">
        <f t="shared" ref="J44:J50" si="6">IFERROR(DATE(YEAR(I44),MONTH(I44),DAY(I44))+H44,"0")</f>
        <v>46149</v>
      </c>
      <c r="K44" s="38" t="s">
        <v>124</v>
      </c>
      <c r="L44" s="19"/>
    </row>
    <row r="45" spans="1:12" ht="168.75" x14ac:dyDescent="0.25">
      <c r="A45" s="12" t="s">
        <v>125</v>
      </c>
      <c r="B45" s="13" t="s">
        <v>126</v>
      </c>
      <c r="C45" s="13"/>
      <c r="D45" s="36" t="s">
        <v>127</v>
      </c>
      <c r="E45" s="37" t="s">
        <v>128</v>
      </c>
      <c r="F45" s="37"/>
      <c r="G45" s="37"/>
      <c r="H45" s="37">
        <v>5</v>
      </c>
      <c r="I45" s="32">
        <f>+J44+1</f>
        <v>46150</v>
      </c>
      <c r="J45" s="32">
        <f t="shared" si="6"/>
        <v>46155</v>
      </c>
      <c r="K45" s="39" t="s">
        <v>129</v>
      </c>
      <c r="L45" s="19"/>
    </row>
    <row r="46" spans="1:12" ht="93.75" x14ac:dyDescent="0.25">
      <c r="A46" s="12" t="s">
        <v>130</v>
      </c>
      <c r="B46" s="13" t="s">
        <v>131</v>
      </c>
      <c r="C46" s="13"/>
      <c r="D46" s="37" t="s">
        <v>128</v>
      </c>
      <c r="E46" s="37"/>
      <c r="F46" s="37"/>
      <c r="G46" s="37"/>
      <c r="H46" s="37">
        <v>90</v>
      </c>
      <c r="I46" s="32">
        <f t="shared" ref="I46:I49" si="7">+J45+1</f>
        <v>46156</v>
      </c>
      <c r="J46" s="32">
        <f t="shared" si="6"/>
        <v>46246</v>
      </c>
      <c r="K46" s="39" t="s">
        <v>132</v>
      </c>
      <c r="L46" s="19" t="s">
        <v>133</v>
      </c>
    </row>
    <row r="47" spans="1:12" ht="112.5" x14ac:dyDescent="0.25">
      <c r="A47" s="12" t="s">
        <v>134</v>
      </c>
      <c r="B47" s="13" t="s">
        <v>135</v>
      </c>
      <c r="C47" s="13"/>
      <c r="D47" s="37" t="s">
        <v>127</v>
      </c>
      <c r="E47" s="14" t="s">
        <v>62</v>
      </c>
      <c r="F47" s="37"/>
      <c r="G47" s="37"/>
      <c r="H47" s="37">
        <v>5</v>
      </c>
      <c r="I47" s="32">
        <f t="shared" si="7"/>
        <v>46247</v>
      </c>
      <c r="J47" s="32">
        <f t="shared" si="6"/>
        <v>46252</v>
      </c>
      <c r="K47" s="39" t="s">
        <v>136</v>
      </c>
      <c r="L47" s="19"/>
    </row>
    <row r="48" spans="1:12" ht="315" x14ac:dyDescent="0.25">
      <c r="A48" s="12" t="s">
        <v>137</v>
      </c>
      <c r="B48" s="13" t="s">
        <v>138</v>
      </c>
      <c r="C48" s="13"/>
      <c r="D48" s="37" t="s">
        <v>62</v>
      </c>
      <c r="E48" s="37"/>
      <c r="F48" s="37"/>
      <c r="G48" s="36" t="s">
        <v>26</v>
      </c>
      <c r="H48" s="37">
        <v>30</v>
      </c>
      <c r="I48" s="32">
        <f t="shared" si="7"/>
        <v>46253</v>
      </c>
      <c r="J48" s="32">
        <f t="shared" si="6"/>
        <v>46283</v>
      </c>
      <c r="K48" s="33" t="s">
        <v>139</v>
      </c>
      <c r="L48" s="19" t="s">
        <v>140</v>
      </c>
    </row>
    <row r="49" spans="1:12" ht="150" x14ac:dyDescent="0.25">
      <c r="A49" s="12" t="s">
        <v>141</v>
      </c>
      <c r="B49" s="13" t="s">
        <v>142</v>
      </c>
      <c r="C49" s="13"/>
      <c r="D49" s="14" t="s">
        <v>26</v>
      </c>
      <c r="E49" s="37"/>
      <c r="F49" s="37"/>
      <c r="G49" s="37"/>
      <c r="H49" s="37">
        <v>10</v>
      </c>
      <c r="I49" s="32">
        <f t="shared" si="7"/>
        <v>46284</v>
      </c>
      <c r="J49" s="32">
        <f t="shared" si="6"/>
        <v>46294</v>
      </c>
      <c r="K49" s="28" t="s">
        <v>143</v>
      </c>
      <c r="L49" s="19" t="s">
        <v>144</v>
      </c>
    </row>
    <row r="50" spans="1:12" ht="225" x14ac:dyDescent="0.25">
      <c r="A50" s="23" t="s">
        <v>145</v>
      </c>
      <c r="B50" s="40" t="s">
        <v>146</v>
      </c>
      <c r="C50" s="40"/>
      <c r="D50" s="37" t="s">
        <v>24</v>
      </c>
      <c r="E50" s="37" t="s">
        <v>20</v>
      </c>
      <c r="F50" s="37" t="s">
        <v>147</v>
      </c>
      <c r="G50" s="37"/>
      <c r="H50" s="41">
        <f>4*30</f>
        <v>120</v>
      </c>
      <c r="I50" s="32">
        <f>+J49+1</f>
        <v>46295</v>
      </c>
      <c r="J50" s="25">
        <f t="shared" si="6"/>
        <v>46415</v>
      </c>
      <c r="K50" s="28"/>
      <c r="L50" s="28" t="s">
        <v>148</v>
      </c>
    </row>
    <row r="51" spans="1:12" ht="18.75" x14ac:dyDescent="0.25">
      <c r="A51" s="23" t="s">
        <v>149</v>
      </c>
      <c r="B51" s="218" t="s">
        <v>150</v>
      </c>
      <c r="C51" s="219"/>
      <c r="D51" s="219"/>
      <c r="E51" s="219"/>
      <c r="F51" s="219"/>
      <c r="G51" s="220"/>
      <c r="H51" s="15"/>
      <c r="I51" s="42"/>
      <c r="J51" s="25"/>
      <c r="K51" s="19"/>
      <c r="L51" s="19"/>
    </row>
    <row r="52" spans="1:12" ht="18.75" x14ac:dyDescent="0.25">
      <c r="A52" s="23">
        <v>1</v>
      </c>
      <c r="B52" s="218" t="s">
        <v>151</v>
      </c>
      <c r="C52" s="219"/>
      <c r="D52" s="219"/>
      <c r="E52" s="219"/>
      <c r="F52" s="219"/>
      <c r="G52" s="220"/>
      <c r="H52" s="15"/>
      <c r="I52" s="42"/>
      <c r="J52" s="25"/>
      <c r="K52" s="19"/>
      <c r="L52" s="19"/>
    </row>
    <row r="53" spans="1:12" ht="56.25" x14ac:dyDescent="0.25">
      <c r="A53" s="43" t="s">
        <v>59</v>
      </c>
      <c r="B53" s="44" t="s">
        <v>152</v>
      </c>
      <c r="C53" s="44"/>
      <c r="D53" s="45" t="s">
        <v>24</v>
      </c>
      <c r="E53" s="45" t="s">
        <v>20</v>
      </c>
      <c r="F53" s="45" t="s">
        <v>26</v>
      </c>
      <c r="G53" s="45"/>
      <c r="H53" s="46">
        <f>3*30</f>
        <v>90</v>
      </c>
      <c r="I53" s="47">
        <f>+J50+1</f>
        <v>46416</v>
      </c>
      <c r="J53" s="25">
        <f t="shared" ref="J53:J59" si="8">IFERROR(DATE(YEAR(I53),MONTH(I53),DAY(I53))+H53,"0")</f>
        <v>46506</v>
      </c>
      <c r="K53" s="19"/>
      <c r="L53" s="19"/>
    </row>
    <row r="54" spans="1:12" ht="56.25" x14ac:dyDescent="0.25">
      <c r="A54" s="12" t="s">
        <v>66</v>
      </c>
      <c r="B54" s="48" t="s">
        <v>153</v>
      </c>
      <c r="C54" s="48"/>
      <c r="D54" s="14" t="s">
        <v>24</v>
      </c>
      <c r="E54" s="14" t="s">
        <v>20</v>
      </c>
      <c r="F54" s="14" t="s">
        <v>154</v>
      </c>
      <c r="G54" s="14"/>
      <c r="H54" s="37">
        <v>20</v>
      </c>
      <c r="I54" s="25">
        <f>+J53+1</f>
        <v>46507</v>
      </c>
      <c r="J54" s="25">
        <f t="shared" si="8"/>
        <v>46527</v>
      </c>
      <c r="K54" s="19"/>
      <c r="L54" s="19"/>
    </row>
    <row r="55" spans="1:12" ht="37.5" x14ac:dyDescent="0.25">
      <c r="A55" s="12" t="s">
        <v>71</v>
      </c>
      <c r="B55" s="48" t="s">
        <v>155</v>
      </c>
      <c r="C55" s="48"/>
      <c r="D55" s="14" t="s">
        <v>24</v>
      </c>
      <c r="E55" s="14" t="s">
        <v>21</v>
      </c>
      <c r="F55" s="14" t="s">
        <v>20</v>
      </c>
      <c r="G55" s="14"/>
      <c r="H55" s="37">
        <v>15</v>
      </c>
      <c r="I55" s="25">
        <f t="shared" ref="I55:I59" si="9">+J54+1</f>
        <v>46528</v>
      </c>
      <c r="J55" s="25">
        <f t="shared" si="8"/>
        <v>46543</v>
      </c>
      <c r="K55" s="19"/>
      <c r="L55" s="19"/>
    </row>
    <row r="56" spans="1:12" ht="37.5" x14ac:dyDescent="0.25">
      <c r="A56" s="12" t="s">
        <v>73</v>
      </c>
      <c r="B56" s="48" t="s">
        <v>156</v>
      </c>
      <c r="C56" s="48"/>
      <c r="D56" s="14" t="s">
        <v>24</v>
      </c>
      <c r="E56" s="14" t="s">
        <v>20</v>
      </c>
      <c r="F56" s="14" t="s">
        <v>20</v>
      </c>
      <c r="G56" s="14" t="s">
        <v>24</v>
      </c>
      <c r="H56" s="37">
        <v>7</v>
      </c>
      <c r="I56" s="25">
        <f t="shared" si="9"/>
        <v>46544</v>
      </c>
      <c r="J56" s="25">
        <f t="shared" si="8"/>
        <v>46551</v>
      </c>
      <c r="K56" s="19"/>
      <c r="L56" s="19"/>
    </row>
    <row r="57" spans="1:12" ht="56.25" x14ac:dyDescent="0.25">
      <c r="A57" s="12" t="s">
        <v>157</v>
      </c>
      <c r="B57" s="48" t="s">
        <v>158</v>
      </c>
      <c r="C57" s="48"/>
      <c r="D57" s="14" t="s">
        <v>24</v>
      </c>
      <c r="E57" s="14" t="s">
        <v>20</v>
      </c>
      <c r="F57" s="14" t="s">
        <v>21</v>
      </c>
      <c r="G57" s="14" t="s">
        <v>24</v>
      </c>
      <c r="H57" s="37">
        <v>30</v>
      </c>
      <c r="I57" s="25">
        <f t="shared" si="9"/>
        <v>46552</v>
      </c>
      <c r="J57" s="25">
        <f t="shared" si="8"/>
        <v>46582</v>
      </c>
      <c r="K57" s="19"/>
      <c r="L57" s="19"/>
    </row>
    <row r="58" spans="1:12" ht="37.5" x14ac:dyDescent="0.25">
      <c r="A58" s="12" t="s">
        <v>159</v>
      </c>
      <c r="B58" s="48" t="s">
        <v>160</v>
      </c>
      <c r="C58" s="48"/>
      <c r="D58" s="14" t="s">
        <v>24</v>
      </c>
      <c r="E58" s="14" t="s">
        <v>20</v>
      </c>
      <c r="F58" s="14" t="s">
        <v>21</v>
      </c>
      <c r="G58" s="14" t="s">
        <v>24</v>
      </c>
      <c r="H58" s="37">
        <v>20</v>
      </c>
      <c r="I58" s="25">
        <f t="shared" si="9"/>
        <v>46583</v>
      </c>
      <c r="J58" s="25">
        <f t="shared" si="8"/>
        <v>46603</v>
      </c>
      <c r="K58" s="19"/>
      <c r="L58" s="19"/>
    </row>
    <row r="59" spans="1:12" ht="18.75" x14ac:dyDescent="0.25">
      <c r="A59" s="23" t="s">
        <v>161</v>
      </c>
      <c r="B59" s="218" t="s">
        <v>162</v>
      </c>
      <c r="C59" s="219"/>
      <c r="D59" s="219"/>
      <c r="E59" s="219"/>
      <c r="F59" s="219"/>
      <c r="G59" s="220"/>
      <c r="H59" s="30">
        <v>30</v>
      </c>
      <c r="I59" s="25">
        <f t="shared" si="9"/>
        <v>46604</v>
      </c>
      <c r="J59" s="25">
        <f t="shared" si="8"/>
        <v>46634</v>
      </c>
      <c r="K59" s="19"/>
      <c r="L59" s="19"/>
    </row>
    <row r="60" spans="1:12" ht="33" x14ac:dyDescent="0.25">
      <c r="A60" s="12">
        <v>1</v>
      </c>
      <c r="B60" s="13" t="s">
        <v>163</v>
      </c>
      <c r="C60" s="13"/>
      <c r="D60" s="37" t="s">
        <v>24</v>
      </c>
      <c r="E60" s="37" t="s">
        <v>20</v>
      </c>
      <c r="F60" s="37" t="s">
        <v>164</v>
      </c>
      <c r="G60" s="37"/>
      <c r="H60" s="15"/>
      <c r="I60" s="42"/>
      <c r="J60" s="25"/>
      <c r="K60" s="19"/>
      <c r="L60" s="19"/>
    </row>
    <row r="61" spans="1:12" ht="49.5" x14ac:dyDescent="0.25">
      <c r="A61" s="12">
        <v>2</v>
      </c>
      <c r="B61" s="13" t="s">
        <v>165</v>
      </c>
      <c r="C61" s="13"/>
      <c r="D61" s="37" t="s">
        <v>24</v>
      </c>
      <c r="E61" s="37" t="s">
        <v>20</v>
      </c>
      <c r="F61" s="49" t="s">
        <v>166</v>
      </c>
      <c r="G61" s="37"/>
      <c r="H61" s="15"/>
      <c r="I61" s="42"/>
      <c r="J61" s="25"/>
      <c r="K61" s="19"/>
      <c r="L61" s="19"/>
    </row>
    <row r="62" spans="1:12" ht="99" x14ac:dyDescent="0.25">
      <c r="A62" s="12">
        <v>3</v>
      </c>
      <c r="B62" s="13" t="s">
        <v>167</v>
      </c>
      <c r="C62" s="13"/>
      <c r="D62" s="37" t="s">
        <v>24</v>
      </c>
      <c r="E62" s="37" t="s">
        <v>20</v>
      </c>
      <c r="F62" s="37" t="s">
        <v>168</v>
      </c>
      <c r="G62" s="37"/>
      <c r="H62" s="15"/>
      <c r="I62" s="42"/>
      <c r="J62" s="25"/>
      <c r="K62" s="19"/>
      <c r="L62" s="19"/>
    </row>
    <row r="63" spans="1:12" ht="99" x14ac:dyDescent="0.25">
      <c r="A63" s="12">
        <v>4</v>
      </c>
      <c r="B63" s="13" t="s">
        <v>169</v>
      </c>
      <c r="C63" s="13"/>
      <c r="D63" s="37" t="s">
        <v>24</v>
      </c>
      <c r="E63" s="37" t="s">
        <v>20</v>
      </c>
      <c r="F63" s="37" t="s">
        <v>168</v>
      </c>
      <c r="G63" s="37"/>
      <c r="H63" s="15"/>
      <c r="I63" s="42"/>
      <c r="J63" s="25"/>
      <c r="K63" s="19"/>
      <c r="L63" s="19"/>
    </row>
    <row r="64" spans="1:12" ht="18.75" x14ac:dyDescent="0.25">
      <c r="A64" s="50" t="s">
        <v>170</v>
      </c>
      <c r="B64" s="218" t="s">
        <v>171</v>
      </c>
      <c r="C64" s="219"/>
      <c r="D64" s="219"/>
      <c r="E64" s="219"/>
      <c r="F64" s="219"/>
      <c r="G64" s="220"/>
      <c r="H64" s="51">
        <f>6*30</f>
        <v>180</v>
      </c>
      <c r="I64" s="25">
        <f>+J59+1</f>
        <v>46635</v>
      </c>
      <c r="J64" s="25">
        <f t="shared" ref="J64:J65" si="10">IFERROR(DATE(YEAR(I64),MONTH(I64),DAY(I64))+H64,"0")</f>
        <v>46815</v>
      </c>
      <c r="K64" s="52"/>
      <c r="L64" s="52"/>
    </row>
    <row r="65" spans="1:12" ht="18.75" x14ac:dyDescent="0.25">
      <c r="A65" s="50" t="s">
        <v>172</v>
      </c>
      <c r="B65" s="218" t="s">
        <v>173</v>
      </c>
      <c r="C65" s="219"/>
      <c r="D65" s="219"/>
      <c r="E65" s="219"/>
      <c r="F65" s="219"/>
      <c r="G65" s="220"/>
      <c r="H65" s="53">
        <v>30</v>
      </c>
      <c r="I65" s="54">
        <f>+J64+1</f>
        <v>46816</v>
      </c>
      <c r="J65" s="25">
        <f t="shared" si="10"/>
        <v>46846</v>
      </c>
      <c r="K65" s="52"/>
      <c r="L65" s="52"/>
    </row>
    <row r="66" spans="1:12" ht="56.25" x14ac:dyDescent="0.25">
      <c r="A66" s="55">
        <v>1</v>
      </c>
      <c r="B66" s="56" t="s">
        <v>174</v>
      </c>
      <c r="C66" s="56"/>
      <c r="D66" s="37" t="s">
        <v>24</v>
      </c>
      <c r="E66" s="49" t="s">
        <v>21</v>
      </c>
      <c r="F66" s="49" t="s">
        <v>26</v>
      </c>
      <c r="G66" s="49"/>
      <c r="H66" s="57"/>
      <c r="I66" s="58"/>
      <c r="J66" s="25"/>
      <c r="K66" s="52"/>
      <c r="L66" s="52"/>
    </row>
    <row r="67" spans="1:12" ht="56.25" x14ac:dyDescent="0.25">
      <c r="A67" s="55">
        <v>2</v>
      </c>
      <c r="B67" s="56" t="s">
        <v>175</v>
      </c>
      <c r="C67" s="56"/>
      <c r="D67" s="37" t="s">
        <v>24</v>
      </c>
      <c r="E67" s="49" t="s">
        <v>176</v>
      </c>
      <c r="F67" s="49" t="s">
        <v>177</v>
      </c>
      <c r="G67" s="49"/>
      <c r="H67" s="57"/>
      <c r="I67" s="58"/>
      <c r="J67" s="25"/>
      <c r="K67" s="52"/>
      <c r="L67" s="52"/>
    </row>
    <row r="68" spans="1:12" ht="49.5" x14ac:dyDescent="0.25">
      <c r="A68" s="55">
        <v>3</v>
      </c>
      <c r="B68" s="56" t="s">
        <v>178</v>
      </c>
      <c r="C68" s="56"/>
      <c r="D68" s="37" t="s">
        <v>24</v>
      </c>
      <c r="E68" s="49" t="s">
        <v>176</v>
      </c>
      <c r="F68" s="49" t="s">
        <v>177</v>
      </c>
      <c r="G68" s="49"/>
      <c r="H68" s="57"/>
      <c r="I68" s="58"/>
      <c r="J68" s="25"/>
      <c r="K68" s="52"/>
      <c r="L68" s="52"/>
    </row>
    <row r="69" spans="1:12" ht="49.5" x14ac:dyDescent="0.25">
      <c r="A69" s="55">
        <v>4</v>
      </c>
      <c r="B69" s="56" t="s">
        <v>179</v>
      </c>
      <c r="C69" s="56"/>
      <c r="D69" s="37" t="s">
        <v>24</v>
      </c>
      <c r="E69" s="49" t="s">
        <v>180</v>
      </c>
      <c r="F69" s="49" t="s">
        <v>177</v>
      </c>
      <c r="G69" s="49"/>
      <c r="H69" s="57"/>
      <c r="I69" s="58"/>
      <c r="J69" s="25"/>
      <c r="K69" s="52"/>
      <c r="L69" s="52"/>
    </row>
    <row r="70" spans="1:12" ht="56.25" x14ac:dyDescent="0.25">
      <c r="A70" s="55">
        <v>5</v>
      </c>
      <c r="B70" s="56" t="s">
        <v>181</v>
      </c>
      <c r="C70" s="56"/>
      <c r="D70" s="37" t="s">
        <v>24</v>
      </c>
      <c r="E70" s="49" t="s">
        <v>182</v>
      </c>
      <c r="F70" s="49" t="s">
        <v>177</v>
      </c>
      <c r="G70" s="49"/>
      <c r="H70" s="57"/>
      <c r="I70" s="58"/>
      <c r="J70" s="25"/>
      <c r="K70" s="52"/>
      <c r="L70" s="52"/>
    </row>
    <row r="71" spans="1:12" ht="49.5" x14ac:dyDescent="0.25">
      <c r="A71" s="55">
        <v>6</v>
      </c>
      <c r="B71" s="56" t="s">
        <v>183</v>
      </c>
      <c r="C71" s="56"/>
      <c r="D71" s="37" t="s">
        <v>24</v>
      </c>
      <c r="E71" s="49" t="s">
        <v>182</v>
      </c>
      <c r="F71" s="49" t="s">
        <v>177</v>
      </c>
      <c r="G71" s="49"/>
      <c r="H71" s="57"/>
      <c r="I71" s="58"/>
      <c r="J71" s="25"/>
      <c r="K71" s="52"/>
      <c r="L71" s="52"/>
    </row>
    <row r="72" spans="1:12" ht="18.75" x14ac:dyDescent="0.25">
      <c r="A72" s="50" t="s">
        <v>184</v>
      </c>
      <c r="B72" s="243" t="s">
        <v>185</v>
      </c>
      <c r="C72" s="244"/>
      <c r="D72" s="244"/>
      <c r="E72" s="244"/>
      <c r="F72" s="244"/>
      <c r="G72" s="245"/>
      <c r="H72" s="53"/>
      <c r="I72" s="58"/>
      <c r="J72" s="25"/>
      <c r="K72" s="52"/>
      <c r="L72" s="52"/>
    </row>
    <row r="73" spans="1:12" ht="56.25" x14ac:dyDescent="0.25">
      <c r="A73" s="55">
        <v>1</v>
      </c>
      <c r="B73" s="56" t="s">
        <v>186</v>
      </c>
      <c r="C73" s="56"/>
      <c r="D73" s="37" t="s">
        <v>24</v>
      </c>
      <c r="E73" s="49" t="s">
        <v>187</v>
      </c>
      <c r="F73" s="49"/>
      <c r="G73" s="49"/>
      <c r="H73" s="57">
        <v>20</v>
      </c>
      <c r="I73" s="54">
        <f>+J65+1</f>
        <v>46847</v>
      </c>
      <c r="J73" s="25">
        <f t="shared" ref="J73:J75" si="11">IFERROR(DATE(YEAR(I73),MONTH(I73),DAY(I73))+H73,"0")</f>
        <v>46867</v>
      </c>
      <c r="K73" s="52"/>
      <c r="L73" s="52"/>
    </row>
    <row r="74" spans="1:12" ht="56.25" x14ac:dyDescent="0.25">
      <c r="A74" s="55">
        <f>+A73+1</f>
        <v>2</v>
      </c>
      <c r="B74" s="56" t="s">
        <v>188</v>
      </c>
      <c r="C74" s="56"/>
      <c r="D74" s="49" t="s">
        <v>189</v>
      </c>
      <c r="E74" s="49"/>
      <c r="F74" s="36"/>
      <c r="G74" s="36" t="s">
        <v>37</v>
      </c>
      <c r="H74" s="57">
        <v>15</v>
      </c>
      <c r="I74" s="54">
        <f>+J73+1</f>
        <v>46868</v>
      </c>
      <c r="J74" s="25">
        <f t="shared" si="11"/>
        <v>46883</v>
      </c>
      <c r="K74" s="52"/>
      <c r="L74" s="52"/>
    </row>
    <row r="75" spans="1:12" ht="37.5" x14ac:dyDescent="0.25">
      <c r="A75" s="59">
        <f>+A74+1</f>
        <v>3</v>
      </c>
      <c r="B75" s="60" t="s">
        <v>190</v>
      </c>
      <c r="C75" s="60"/>
      <c r="D75" s="61" t="s">
        <v>37</v>
      </c>
      <c r="E75" s="62"/>
      <c r="F75" s="61"/>
      <c r="G75" s="62"/>
      <c r="H75" s="63">
        <v>15</v>
      </c>
      <c r="I75" s="64">
        <f>+J74+1</f>
        <v>46884</v>
      </c>
      <c r="J75" s="64">
        <f t="shared" si="11"/>
        <v>46899</v>
      </c>
      <c r="K75" s="65"/>
      <c r="L75" s="65"/>
    </row>
  </sheetData>
  <mergeCells count="25">
    <mergeCell ref="B25:G25"/>
    <mergeCell ref="A1:L1"/>
    <mergeCell ref="A2:L3"/>
    <mergeCell ref="A4:L4"/>
    <mergeCell ref="A5:J5"/>
    <mergeCell ref="A6:A7"/>
    <mergeCell ref="B6:B7"/>
    <mergeCell ref="C6:C7"/>
    <mergeCell ref="D6:F6"/>
    <mergeCell ref="G6:G7"/>
    <mergeCell ref="H6:J6"/>
    <mergeCell ref="K6:K7"/>
    <mergeCell ref="L6:L7"/>
    <mergeCell ref="B8:G8"/>
    <mergeCell ref="B17:K17"/>
    <mergeCell ref="B24:G24"/>
    <mergeCell ref="B64:G64"/>
    <mergeCell ref="B65:G65"/>
    <mergeCell ref="B72:G72"/>
    <mergeCell ref="B26:G26"/>
    <mergeCell ref="B31:G31"/>
    <mergeCell ref="B43:F43"/>
    <mergeCell ref="B51:G51"/>
    <mergeCell ref="B52:G52"/>
    <mergeCell ref="B59:G59"/>
  </mergeCells>
  <conditionalFormatting sqref="B73:C1048576 B5:C6 B18:C23 B24:B26 B72 B66:C71 B64:B65 B60:C63 B59 B51:B52 B44:C50 B43 B31 B32:C42 B27:C30 B53:C58 B9:C16 B7:B8 B17">
    <cfRule type="duplicateValues" dxfId="14" priority="1"/>
  </conditionalFormatting>
  <printOptions horizontalCentered="1"/>
  <pageMargins left="0" right="0" top="0.11811023622047245" bottom="0.11811023622047245" header="0.11811023622047245" footer="0.11811023622047245"/>
  <pageSetup paperSize="9" scale="60" fitToHeight="0" orientation="landscape" r:id="rId1"/>
  <headerFooter differentFirst="1">
    <oddFooter>&amp;CQuy trình đấu giá quyền sử dụng đất đối với các dự án chưa có Quy hoạch chi tiết 1/500&amp;R&amp;P</oddFooter>
  </headerFooter>
  <rowBreaks count="9" manualBreakCount="9">
    <brk id="16" max="11" man="1"/>
    <brk id="22" max="11" man="1"/>
    <brk id="27" max="11" man="1"/>
    <brk id="33" max="11" man="1"/>
    <brk id="37" max="11" man="1"/>
    <brk id="40" max="11" man="1"/>
    <brk id="44" max="11" man="1"/>
    <brk id="48" max="11" man="1"/>
    <brk id="58"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zoomScale="85" zoomScaleNormal="85" zoomScaleSheetLayoutView="40" workbookViewId="0">
      <pane xSplit="2" ySplit="7" topLeftCell="C17" activePane="bottomRight" state="frozen"/>
      <selection activeCell="G74" sqref="G74"/>
      <selection pane="topRight" activeCell="G74" sqref="G74"/>
      <selection pane="bottomLeft" activeCell="G74" sqref="G74"/>
      <selection pane="bottomRight" activeCell="G74" sqref="G74"/>
    </sheetView>
  </sheetViews>
  <sheetFormatPr defaultColWidth="9" defaultRowHeight="15.75" x14ac:dyDescent="0.25"/>
  <cols>
    <col min="1" max="1" width="5.42578125" style="66" customWidth="1"/>
    <col min="2" max="2" width="34.140625" style="2" customWidth="1"/>
    <col min="3" max="3" width="7.140625" style="2" customWidth="1"/>
    <col min="4" max="4" width="13.5703125" style="67" customWidth="1"/>
    <col min="5" max="5" width="12.5703125" style="67" customWidth="1"/>
    <col min="6" max="6" width="11.140625" style="67" customWidth="1"/>
    <col min="7" max="7" width="10.42578125" style="67" customWidth="1"/>
    <col min="8" max="8" width="11.5703125" style="3" customWidth="1"/>
    <col min="9" max="9" width="14.28515625" style="68" bestFit="1" customWidth="1"/>
    <col min="10" max="10" width="15.140625" style="69" customWidth="1"/>
    <col min="11" max="11" width="60.85546875" style="70" customWidth="1"/>
    <col min="12" max="12" width="37.28515625" style="70" customWidth="1"/>
    <col min="13" max="16384" width="9" style="2"/>
  </cols>
  <sheetData>
    <row r="1" spans="1:12" s="1" customFormat="1" ht="19.5" customHeight="1" x14ac:dyDescent="0.3">
      <c r="A1" s="246" t="s">
        <v>191</v>
      </c>
      <c r="B1" s="246"/>
      <c r="C1" s="246"/>
      <c r="D1" s="246"/>
      <c r="E1" s="246"/>
      <c r="F1" s="246"/>
      <c r="G1" s="246"/>
      <c r="H1" s="246"/>
      <c r="I1" s="246"/>
      <c r="J1" s="246"/>
      <c r="K1" s="246"/>
      <c r="L1" s="246"/>
    </row>
    <row r="2" spans="1:12" ht="8.25" customHeight="1" x14ac:dyDescent="0.25">
      <c r="A2" s="221" t="s">
        <v>1</v>
      </c>
      <c r="B2" s="221"/>
      <c r="C2" s="221"/>
      <c r="D2" s="221"/>
      <c r="E2" s="221"/>
      <c r="F2" s="221"/>
      <c r="G2" s="221"/>
      <c r="H2" s="221"/>
      <c r="I2" s="221"/>
      <c r="J2" s="221"/>
      <c r="K2" s="221"/>
      <c r="L2" s="221"/>
    </row>
    <row r="3" spans="1:12" ht="18" customHeight="1" x14ac:dyDescent="0.25">
      <c r="A3" s="221"/>
      <c r="B3" s="221"/>
      <c r="C3" s="221"/>
      <c r="D3" s="221"/>
      <c r="E3" s="221"/>
      <c r="F3" s="221"/>
      <c r="G3" s="221"/>
      <c r="H3" s="221"/>
      <c r="I3" s="221"/>
      <c r="J3" s="221"/>
      <c r="K3" s="221"/>
      <c r="L3" s="221"/>
    </row>
    <row r="4" spans="1:12" ht="60" customHeight="1" x14ac:dyDescent="0.3">
      <c r="A4" s="247" t="s">
        <v>192</v>
      </c>
      <c r="B4" s="248"/>
      <c r="C4" s="248"/>
      <c r="D4" s="248"/>
      <c r="E4" s="248"/>
      <c r="F4" s="248"/>
      <c r="G4" s="248"/>
      <c r="H4" s="248"/>
      <c r="I4" s="248"/>
      <c r="J4" s="248"/>
      <c r="K4" s="248"/>
      <c r="L4" s="248"/>
    </row>
    <row r="5" spans="1:12" ht="18" customHeight="1" x14ac:dyDescent="0.25">
      <c r="A5" s="222"/>
      <c r="B5" s="222"/>
      <c r="C5" s="222"/>
      <c r="D5" s="222"/>
      <c r="E5" s="222"/>
      <c r="F5" s="222"/>
      <c r="G5" s="222"/>
      <c r="H5" s="222"/>
      <c r="I5" s="222"/>
      <c r="J5" s="222"/>
      <c r="K5" s="2"/>
      <c r="L5" s="2"/>
    </row>
    <row r="6" spans="1:12" x14ac:dyDescent="0.25">
      <c r="A6" s="223" t="s">
        <v>3</v>
      </c>
      <c r="B6" s="223"/>
      <c r="C6" s="224" t="s">
        <v>5</v>
      </c>
      <c r="D6" s="226" t="s">
        <v>6</v>
      </c>
      <c r="E6" s="227"/>
      <c r="F6" s="228"/>
      <c r="G6" s="224" t="s">
        <v>7</v>
      </c>
      <c r="H6" s="229" t="s">
        <v>8</v>
      </c>
      <c r="I6" s="230"/>
      <c r="J6" s="231"/>
      <c r="K6" s="223" t="s">
        <v>9</v>
      </c>
      <c r="L6" s="223" t="s">
        <v>10</v>
      </c>
    </row>
    <row r="7" spans="1:12" ht="31.5" x14ac:dyDescent="0.25">
      <c r="A7" s="223"/>
      <c r="B7" s="223"/>
      <c r="C7" s="225"/>
      <c r="D7" s="4" t="s">
        <v>11</v>
      </c>
      <c r="E7" s="4" t="s">
        <v>12</v>
      </c>
      <c r="F7" s="4" t="s">
        <v>13</v>
      </c>
      <c r="G7" s="225"/>
      <c r="H7" s="71" t="s">
        <v>8</v>
      </c>
      <c r="I7" s="72" t="s">
        <v>14</v>
      </c>
      <c r="J7" s="72" t="s">
        <v>15</v>
      </c>
      <c r="K7" s="223"/>
      <c r="L7" s="223"/>
    </row>
    <row r="8" spans="1:12" s="11" customFormat="1" ht="18.75" x14ac:dyDescent="0.3">
      <c r="A8" s="7" t="s">
        <v>16</v>
      </c>
      <c r="B8" s="233" t="s">
        <v>193</v>
      </c>
      <c r="C8" s="234"/>
      <c r="D8" s="234"/>
      <c r="E8" s="234"/>
      <c r="F8" s="234"/>
      <c r="G8" s="235"/>
      <c r="H8" s="8"/>
      <c r="I8" s="9"/>
      <c r="J8" s="9"/>
      <c r="K8" s="10"/>
      <c r="L8" s="10"/>
    </row>
    <row r="9" spans="1:12" s="11" customFormat="1" ht="18.75" x14ac:dyDescent="0.3">
      <c r="A9" s="7" t="s">
        <v>56</v>
      </c>
      <c r="B9" s="233" t="s">
        <v>17</v>
      </c>
      <c r="C9" s="234"/>
      <c r="D9" s="234"/>
      <c r="E9" s="234"/>
      <c r="F9" s="234"/>
      <c r="G9" s="235"/>
      <c r="H9" s="8"/>
      <c r="I9" s="9"/>
      <c r="J9" s="9"/>
      <c r="K9" s="10"/>
      <c r="L9" s="10"/>
    </row>
    <row r="10" spans="1:12" ht="101.25" customHeight="1" x14ac:dyDescent="0.25">
      <c r="A10" s="12">
        <v>1</v>
      </c>
      <c r="B10" s="13" t="s">
        <v>18</v>
      </c>
      <c r="C10" s="13"/>
      <c r="D10" s="14" t="s">
        <v>194</v>
      </c>
      <c r="E10" s="14" t="s">
        <v>20</v>
      </c>
      <c r="F10" s="14" t="s">
        <v>21</v>
      </c>
      <c r="G10" s="14"/>
      <c r="H10" s="15">
        <v>15</v>
      </c>
      <c r="I10" s="16">
        <v>45748</v>
      </c>
      <c r="J10" s="25">
        <f t="shared" ref="J10:J33" si="0">IFERROR(DATE(YEAR(I10),MONTH(I10),DAY(I10))+H10,"0")</f>
        <v>45763</v>
      </c>
      <c r="K10" s="18" t="s">
        <v>22</v>
      </c>
      <c r="L10" s="19"/>
    </row>
    <row r="11" spans="1:12" ht="105.75" customHeight="1" x14ac:dyDescent="0.25">
      <c r="A11" s="12">
        <v>2</v>
      </c>
      <c r="B11" s="13" t="s">
        <v>23</v>
      </c>
      <c r="C11" s="13"/>
      <c r="D11" s="14" t="s">
        <v>194</v>
      </c>
      <c r="E11" s="14" t="s">
        <v>24</v>
      </c>
      <c r="F11" s="14" t="s">
        <v>20</v>
      </c>
      <c r="G11" s="14"/>
      <c r="H11" s="15">
        <v>15</v>
      </c>
      <c r="I11" s="16">
        <f>+J10+1</f>
        <v>45764</v>
      </c>
      <c r="J11" s="25">
        <f t="shared" si="0"/>
        <v>45779</v>
      </c>
      <c r="K11" s="19"/>
      <c r="L11" s="19"/>
    </row>
    <row r="12" spans="1:12" ht="138" customHeight="1" x14ac:dyDescent="0.25">
      <c r="A12" s="12">
        <v>3</v>
      </c>
      <c r="B12" s="13" t="s">
        <v>25</v>
      </c>
      <c r="C12" s="13"/>
      <c r="D12" s="14" t="s">
        <v>194</v>
      </c>
      <c r="E12" s="14" t="s">
        <v>24</v>
      </c>
      <c r="F12" s="14" t="s">
        <v>20</v>
      </c>
      <c r="G12" s="14" t="s">
        <v>195</v>
      </c>
      <c r="H12" s="15">
        <v>15</v>
      </c>
      <c r="I12" s="16">
        <f t="shared" ref="I12:I18" si="1">+J11+1</f>
        <v>45780</v>
      </c>
      <c r="J12" s="25">
        <f t="shared" si="0"/>
        <v>45795</v>
      </c>
      <c r="K12" s="19"/>
      <c r="L12" s="19"/>
    </row>
    <row r="13" spans="1:12" ht="98.25" customHeight="1" x14ac:dyDescent="0.25">
      <c r="A13" s="12">
        <v>4</v>
      </c>
      <c r="B13" s="13" t="s">
        <v>27</v>
      </c>
      <c r="C13" s="13"/>
      <c r="D13" s="14" t="s">
        <v>194</v>
      </c>
      <c r="E13" s="14" t="s">
        <v>24</v>
      </c>
      <c r="F13" s="14" t="s">
        <v>20</v>
      </c>
      <c r="G13" s="14" t="s">
        <v>195</v>
      </c>
      <c r="H13" s="15">
        <v>15</v>
      </c>
      <c r="I13" s="16">
        <f t="shared" si="1"/>
        <v>45796</v>
      </c>
      <c r="J13" s="25">
        <f t="shared" si="0"/>
        <v>45811</v>
      </c>
      <c r="K13" s="19"/>
      <c r="L13" s="19"/>
    </row>
    <row r="14" spans="1:12" ht="103.5" customHeight="1" x14ac:dyDescent="0.25">
      <c r="A14" s="12">
        <v>5</v>
      </c>
      <c r="B14" s="13" t="s">
        <v>28</v>
      </c>
      <c r="C14" s="13"/>
      <c r="D14" s="14" t="s">
        <v>24</v>
      </c>
      <c r="E14" s="14" t="s">
        <v>20</v>
      </c>
      <c r="F14" s="14" t="s">
        <v>194</v>
      </c>
      <c r="G14" s="14"/>
      <c r="H14" s="20">
        <v>60</v>
      </c>
      <c r="I14" s="21">
        <f t="shared" si="1"/>
        <v>45812</v>
      </c>
      <c r="J14" s="73">
        <f t="shared" si="0"/>
        <v>45872</v>
      </c>
      <c r="K14" s="19"/>
      <c r="L14" s="19"/>
    </row>
    <row r="15" spans="1:12" ht="99" customHeight="1" x14ac:dyDescent="0.25">
      <c r="A15" s="12">
        <v>6</v>
      </c>
      <c r="B15" s="13" t="s">
        <v>29</v>
      </c>
      <c r="C15" s="13"/>
      <c r="D15" s="14" t="s">
        <v>194</v>
      </c>
      <c r="E15" s="14" t="s">
        <v>24</v>
      </c>
      <c r="F15" s="14" t="s">
        <v>20</v>
      </c>
      <c r="G15" s="14"/>
      <c r="H15" s="15">
        <v>30</v>
      </c>
      <c r="I15" s="16">
        <f t="shared" si="1"/>
        <v>45873</v>
      </c>
      <c r="J15" s="25">
        <f t="shared" si="0"/>
        <v>45903</v>
      </c>
      <c r="K15" s="19"/>
      <c r="L15" s="19"/>
    </row>
    <row r="16" spans="1:12" ht="80.25" customHeight="1" x14ac:dyDescent="0.25">
      <c r="A16" s="12">
        <v>7</v>
      </c>
      <c r="B16" s="13" t="s">
        <v>30</v>
      </c>
      <c r="C16" s="13"/>
      <c r="D16" s="14" t="s">
        <v>194</v>
      </c>
      <c r="E16" s="14" t="s">
        <v>24</v>
      </c>
      <c r="F16" s="14" t="s">
        <v>20</v>
      </c>
      <c r="G16" s="14" t="s">
        <v>195</v>
      </c>
      <c r="H16" s="15">
        <v>30</v>
      </c>
      <c r="I16" s="16">
        <f t="shared" si="1"/>
        <v>45904</v>
      </c>
      <c r="J16" s="25">
        <f t="shared" si="0"/>
        <v>45934</v>
      </c>
      <c r="K16" s="19"/>
      <c r="L16" s="19"/>
    </row>
    <row r="17" spans="1:12" ht="66.75" customHeight="1" x14ac:dyDescent="0.25">
      <c r="A17" s="55">
        <v>8</v>
      </c>
      <c r="B17" s="56" t="s">
        <v>31</v>
      </c>
      <c r="C17" s="56"/>
      <c r="D17" s="74" t="s">
        <v>194</v>
      </c>
      <c r="E17" s="74" t="s">
        <v>24</v>
      </c>
      <c r="F17" s="74" t="s">
        <v>20</v>
      </c>
      <c r="G17" s="74"/>
      <c r="H17" s="57">
        <v>1</v>
      </c>
      <c r="I17" s="75">
        <f t="shared" si="1"/>
        <v>45935</v>
      </c>
      <c r="J17" s="54">
        <f t="shared" si="0"/>
        <v>45936</v>
      </c>
      <c r="K17" s="52"/>
      <c r="L17" s="52"/>
    </row>
    <row r="18" spans="1:12" s="11" customFormat="1" ht="43.5" customHeight="1" x14ac:dyDescent="0.3">
      <c r="A18" s="76" t="s">
        <v>145</v>
      </c>
      <c r="B18" s="77" t="s">
        <v>196</v>
      </c>
      <c r="C18" s="78"/>
      <c r="D18" s="79" t="s">
        <v>195</v>
      </c>
      <c r="E18" s="80"/>
      <c r="F18" s="80"/>
      <c r="G18" s="80"/>
      <c r="H18" s="24">
        <f>30*6</f>
        <v>180</v>
      </c>
      <c r="I18" s="16">
        <f t="shared" si="1"/>
        <v>45937</v>
      </c>
      <c r="J18" s="25">
        <f t="shared" si="0"/>
        <v>46117</v>
      </c>
      <c r="K18" s="26"/>
      <c r="L18" s="26"/>
    </row>
    <row r="19" spans="1:12" ht="18.75" x14ac:dyDescent="0.25">
      <c r="A19" s="29" t="s">
        <v>32</v>
      </c>
      <c r="B19" s="218" t="s">
        <v>55</v>
      </c>
      <c r="C19" s="219"/>
      <c r="D19" s="219"/>
      <c r="E19" s="219"/>
      <c r="F19" s="219"/>
      <c r="G19" s="220"/>
      <c r="H19" s="15"/>
      <c r="I19" s="16"/>
      <c r="J19" s="17"/>
      <c r="K19" s="19"/>
      <c r="L19" s="19"/>
    </row>
    <row r="20" spans="1:12" ht="18.75" x14ac:dyDescent="0.25">
      <c r="A20" s="23" t="s">
        <v>56</v>
      </c>
      <c r="B20" s="218" t="s">
        <v>57</v>
      </c>
      <c r="C20" s="219"/>
      <c r="D20" s="219"/>
      <c r="E20" s="219"/>
      <c r="F20" s="219"/>
      <c r="G20" s="220"/>
      <c r="H20" s="30"/>
      <c r="I20" s="16"/>
      <c r="J20" s="17"/>
      <c r="K20" s="19"/>
      <c r="L20" s="19"/>
    </row>
    <row r="21" spans="1:12" ht="18.75" x14ac:dyDescent="0.25">
      <c r="A21" s="23">
        <v>1</v>
      </c>
      <c r="B21" s="218" t="s">
        <v>58</v>
      </c>
      <c r="C21" s="219"/>
      <c r="D21" s="219"/>
      <c r="E21" s="219"/>
      <c r="F21" s="219"/>
      <c r="G21" s="220"/>
      <c r="H21" s="30"/>
      <c r="I21" s="16"/>
      <c r="J21" s="17"/>
      <c r="K21" s="19"/>
      <c r="L21" s="19"/>
    </row>
    <row r="22" spans="1:12" ht="300" x14ac:dyDescent="0.25">
      <c r="A22" s="12" t="s">
        <v>59</v>
      </c>
      <c r="B22" s="13" t="s">
        <v>60</v>
      </c>
      <c r="C22" s="13"/>
      <c r="D22" s="14" t="s">
        <v>194</v>
      </c>
      <c r="E22" s="14" t="s">
        <v>194</v>
      </c>
      <c r="F22" s="14" t="s">
        <v>63</v>
      </c>
      <c r="G22" s="81" t="s">
        <v>195</v>
      </c>
      <c r="H22" s="20">
        <v>10</v>
      </c>
      <c r="I22" s="16">
        <f>+J18+1</f>
        <v>46118</v>
      </c>
      <c r="J22" s="17">
        <f t="shared" si="0"/>
        <v>46128</v>
      </c>
      <c r="K22" s="28" t="s">
        <v>64</v>
      </c>
      <c r="L22" s="31" t="s">
        <v>65</v>
      </c>
    </row>
    <row r="23" spans="1:12" ht="150" x14ac:dyDescent="0.25">
      <c r="A23" s="12" t="s">
        <v>66</v>
      </c>
      <c r="B23" s="13" t="s">
        <v>67</v>
      </c>
      <c r="C23" s="13"/>
      <c r="D23" s="14" t="s">
        <v>194</v>
      </c>
      <c r="E23" s="37"/>
      <c r="F23" s="35" t="s">
        <v>68</v>
      </c>
      <c r="G23" s="37"/>
      <c r="H23" s="82">
        <v>10</v>
      </c>
      <c r="I23" s="32">
        <f>+J22+1</f>
        <v>46129</v>
      </c>
      <c r="J23" s="32">
        <f t="shared" si="0"/>
        <v>46139</v>
      </c>
      <c r="K23" s="33" t="s">
        <v>69</v>
      </c>
      <c r="L23" s="83" t="s">
        <v>70</v>
      </c>
    </row>
    <row r="24" spans="1:12" ht="60" x14ac:dyDescent="0.25">
      <c r="A24" s="12" t="s">
        <v>71</v>
      </c>
      <c r="B24" s="13" t="s">
        <v>72</v>
      </c>
      <c r="C24" s="13"/>
      <c r="D24" s="14" t="s">
        <v>194</v>
      </c>
      <c r="E24" s="37"/>
      <c r="F24" s="14"/>
      <c r="G24" s="37"/>
      <c r="H24" s="82">
        <v>10</v>
      </c>
      <c r="I24" s="32">
        <f t="shared" ref="I24:I25" si="2">+J23+1</f>
        <v>46140</v>
      </c>
      <c r="J24" s="32">
        <f t="shared" si="0"/>
        <v>46150</v>
      </c>
      <c r="K24" s="33"/>
      <c r="L24" s="33"/>
    </row>
    <row r="25" spans="1:12" ht="99" x14ac:dyDescent="0.25">
      <c r="A25" s="12" t="s">
        <v>73</v>
      </c>
      <c r="B25" s="13" t="s">
        <v>74</v>
      </c>
      <c r="C25" s="13"/>
      <c r="D25" s="14" t="s">
        <v>194</v>
      </c>
      <c r="E25" s="37" t="s">
        <v>75</v>
      </c>
      <c r="F25" s="37" t="s">
        <v>76</v>
      </c>
      <c r="G25" s="81" t="s">
        <v>195</v>
      </c>
      <c r="H25" s="82">
        <v>10</v>
      </c>
      <c r="I25" s="32">
        <f t="shared" si="2"/>
        <v>46151</v>
      </c>
      <c r="J25" s="32">
        <f t="shared" si="0"/>
        <v>46161</v>
      </c>
      <c r="K25" s="83" t="s">
        <v>197</v>
      </c>
      <c r="L25" s="83" t="s">
        <v>78</v>
      </c>
    </row>
    <row r="26" spans="1:12" ht="18.75" x14ac:dyDescent="0.25">
      <c r="A26" s="23">
        <v>2</v>
      </c>
      <c r="B26" s="218" t="s">
        <v>79</v>
      </c>
      <c r="C26" s="219"/>
      <c r="D26" s="219"/>
      <c r="E26" s="219"/>
      <c r="F26" s="219"/>
      <c r="G26" s="220"/>
      <c r="H26" s="30"/>
      <c r="I26" s="16"/>
      <c r="J26" s="17"/>
      <c r="K26" s="19"/>
      <c r="L26" s="19"/>
    </row>
    <row r="27" spans="1:12" ht="187.5" x14ac:dyDescent="0.25">
      <c r="A27" s="12" t="s">
        <v>80</v>
      </c>
      <c r="B27" s="13" t="s">
        <v>81</v>
      </c>
      <c r="C27" s="13"/>
      <c r="D27" s="14" t="s">
        <v>194</v>
      </c>
      <c r="E27" s="37"/>
      <c r="F27" s="14" t="s">
        <v>82</v>
      </c>
      <c r="G27" s="36"/>
      <c r="H27" s="20">
        <v>20</v>
      </c>
      <c r="I27" s="16">
        <f>+J25+1</f>
        <v>46162</v>
      </c>
      <c r="J27" s="17">
        <f t="shared" si="0"/>
        <v>46182</v>
      </c>
      <c r="K27" s="19" t="s">
        <v>83</v>
      </c>
      <c r="L27" s="19" t="s">
        <v>84</v>
      </c>
    </row>
    <row r="28" spans="1:12" ht="189" customHeight="1" x14ac:dyDescent="0.25">
      <c r="A28" s="12" t="s">
        <v>85</v>
      </c>
      <c r="B28" s="13" t="s">
        <v>86</v>
      </c>
      <c r="C28" s="13"/>
      <c r="D28" s="14" t="s">
        <v>194</v>
      </c>
      <c r="E28" s="37" t="s">
        <v>87</v>
      </c>
      <c r="F28" s="37" t="s">
        <v>88</v>
      </c>
      <c r="G28" s="81" t="s">
        <v>195</v>
      </c>
      <c r="H28" s="20">
        <v>10</v>
      </c>
      <c r="I28" s="16">
        <f>+J27+1</f>
        <v>46183</v>
      </c>
      <c r="J28" s="17">
        <f t="shared" si="0"/>
        <v>46193</v>
      </c>
      <c r="K28" s="19" t="s">
        <v>89</v>
      </c>
      <c r="L28" s="19"/>
    </row>
    <row r="29" spans="1:12" ht="168" customHeight="1" x14ac:dyDescent="0.25">
      <c r="A29" s="12" t="s">
        <v>90</v>
      </c>
      <c r="B29" s="13" t="s">
        <v>91</v>
      </c>
      <c r="C29" s="13"/>
      <c r="D29" s="81" t="s">
        <v>195</v>
      </c>
      <c r="E29" s="37"/>
      <c r="F29" s="37"/>
      <c r="G29" s="36"/>
      <c r="H29" s="15">
        <v>10</v>
      </c>
      <c r="I29" s="16">
        <f t="shared" ref="I29:I33" si="3">+J28+1</f>
        <v>46194</v>
      </c>
      <c r="J29" s="17">
        <f t="shared" si="0"/>
        <v>46204</v>
      </c>
      <c r="K29" s="19" t="s">
        <v>89</v>
      </c>
      <c r="L29" s="19"/>
    </row>
    <row r="30" spans="1:12" ht="168" customHeight="1" x14ac:dyDescent="0.25">
      <c r="A30" s="12" t="s">
        <v>92</v>
      </c>
      <c r="B30" s="13" t="s">
        <v>93</v>
      </c>
      <c r="C30" s="13"/>
      <c r="D30" s="14" t="s">
        <v>194</v>
      </c>
      <c r="E30" s="37" t="s">
        <v>94</v>
      </c>
      <c r="F30" s="37"/>
      <c r="G30" s="37"/>
      <c r="H30" s="15">
        <v>10</v>
      </c>
      <c r="I30" s="16">
        <f t="shared" si="3"/>
        <v>46205</v>
      </c>
      <c r="J30" s="17">
        <f t="shared" si="0"/>
        <v>46215</v>
      </c>
      <c r="K30" s="19" t="s">
        <v>95</v>
      </c>
      <c r="L30" s="19"/>
    </row>
    <row r="31" spans="1:12" ht="213" customHeight="1" x14ac:dyDescent="0.25">
      <c r="A31" s="12" t="s">
        <v>96</v>
      </c>
      <c r="B31" s="13" t="s">
        <v>97</v>
      </c>
      <c r="C31" s="13"/>
      <c r="D31" s="14" t="s">
        <v>194</v>
      </c>
      <c r="E31" s="37" t="s">
        <v>94</v>
      </c>
      <c r="F31" s="37"/>
      <c r="G31" s="37"/>
      <c r="H31" s="15">
        <v>3</v>
      </c>
      <c r="I31" s="16">
        <f t="shared" si="3"/>
        <v>46216</v>
      </c>
      <c r="J31" s="17">
        <f t="shared" si="0"/>
        <v>46219</v>
      </c>
      <c r="K31" s="19" t="s">
        <v>98</v>
      </c>
      <c r="L31" s="19"/>
    </row>
    <row r="32" spans="1:12" ht="349.5" customHeight="1" x14ac:dyDescent="0.25">
      <c r="A32" s="12" t="s">
        <v>99</v>
      </c>
      <c r="B32" s="13" t="s">
        <v>100</v>
      </c>
      <c r="C32" s="13"/>
      <c r="D32" s="37" t="s">
        <v>94</v>
      </c>
      <c r="E32" s="37"/>
      <c r="F32" s="37"/>
      <c r="G32" s="37"/>
      <c r="H32" s="15">
        <v>5</v>
      </c>
      <c r="I32" s="16">
        <f t="shared" si="3"/>
        <v>46220</v>
      </c>
      <c r="J32" s="17">
        <f t="shared" si="0"/>
        <v>46225</v>
      </c>
      <c r="K32" s="28" t="s">
        <v>101</v>
      </c>
      <c r="L32" s="33" t="s">
        <v>102</v>
      </c>
    </row>
    <row r="33" spans="1:12" ht="333" customHeight="1" x14ac:dyDescent="0.25">
      <c r="A33" s="12" t="s">
        <v>103</v>
      </c>
      <c r="B33" s="13" t="s">
        <v>104</v>
      </c>
      <c r="C33" s="13"/>
      <c r="D33" s="37" t="s">
        <v>94</v>
      </c>
      <c r="E33" s="37"/>
      <c r="F33" s="37"/>
      <c r="G33" s="37"/>
      <c r="H33" s="15">
        <v>30</v>
      </c>
      <c r="I33" s="16">
        <f t="shared" si="3"/>
        <v>46226</v>
      </c>
      <c r="J33" s="17">
        <f t="shared" si="0"/>
        <v>46256</v>
      </c>
      <c r="K33" s="33" t="s">
        <v>105</v>
      </c>
      <c r="L33" s="28" t="s">
        <v>106</v>
      </c>
    </row>
    <row r="34" spans="1:12" ht="204" customHeight="1" x14ac:dyDescent="0.25">
      <c r="A34" s="12" t="s">
        <v>107</v>
      </c>
      <c r="B34" s="13" t="s">
        <v>108</v>
      </c>
      <c r="C34" s="13"/>
      <c r="D34" s="37" t="s">
        <v>109</v>
      </c>
      <c r="E34" s="37" t="s">
        <v>94</v>
      </c>
      <c r="F34" s="37"/>
      <c r="G34" s="37"/>
      <c r="H34" s="15"/>
      <c r="I34" s="16"/>
      <c r="J34" s="17"/>
      <c r="K34" s="19" t="s">
        <v>110</v>
      </c>
      <c r="L34" s="19"/>
    </row>
    <row r="35" spans="1:12" ht="409.5" customHeight="1" x14ac:dyDescent="0.25">
      <c r="A35" s="12" t="s">
        <v>107</v>
      </c>
      <c r="B35" s="13" t="s">
        <v>111</v>
      </c>
      <c r="C35" s="13"/>
      <c r="D35" s="37" t="s">
        <v>94</v>
      </c>
      <c r="E35" s="37"/>
      <c r="F35" s="37"/>
      <c r="G35" s="37"/>
      <c r="H35" s="15"/>
      <c r="I35" s="16"/>
      <c r="J35" s="17"/>
      <c r="K35" s="34" t="s">
        <v>112</v>
      </c>
      <c r="L35" s="83" t="s">
        <v>113</v>
      </c>
    </row>
    <row r="36" spans="1:12" ht="282" customHeight="1" x14ac:dyDescent="0.25">
      <c r="A36" s="12" t="s">
        <v>107</v>
      </c>
      <c r="B36" s="13" t="s">
        <v>114</v>
      </c>
      <c r="C36" s="13"/>
      <c r="D36" s="37" t="s">
        <v>109</v>
      </c>
      <c r="E36" s="37" t="s">
        <v>94</v>
      </c>
      <c r="F36" s="37" t="s">
        <v>115</v>
      </c>
      <c r="G36" s="37"/>
      <c r="H36" s="15"/>
      <c r="I36" s="16"/>
      <c r="J36" s="17"/>
      <c r="K36" s="19" t="s">
        <v>116</v>
      </c>
      <c r="L36" s="28"/>
    </row>
    <row r="37" spans="1:12" ht="409.6" customHeight="1" x14ac:dyDescent="0.25">
      <c r="A37" s="12" t="s">
        <v>117</v>
      </c>
      <c r="B37" s="19" t="s">
        <v>118</v>
      </c>
      <c r="C37" s="13"/>
      <c r="D37" s="37" t="s">
        <v>94</v>
      </c>
      <c r="E37" s="37" t="s">
        <v>109</v>
      </c>
      <c r="F37" s="14" t="s">
        <v>198</v>
      </c>
      <c r="G37" s="37"/>
      <c r="H37" s="15">
        <v>1</v>
      </c>
      <c r="I37" s="16">
        <f>+J33+1</f>
        <v>46257</v>
      </c>
      <c r="J37" s="17">
        <f>IFERROR(DATE(YEAR(I37),MONTH(I37),DAY(I37))+H37,"0")</f>
        <v>46258</v>
      </c>
      <c r="K37" s="19" t="s">
        <v>120</v>
      </c>
      <c r="L37" s="19"/>
    </row>
    <row r="38" spans="1:12" ht="27.75" customHeight="1" x14ac:dyDescent="0.25">
      <c r="A38" s="23">
        <v>3</v>
      </c>
      <c r="B38" s="218" t="s">
        <v>121</v>
      </c>
      <c r="C38" s="219"/>
      <c r="D38" s="219"/>
      <c r="E38" s="219"/>
      <c r="F38" s="220"/>
      <c r="G38" s="14"/>
      <c r="H38" s="30"/>
      <c r="I38" s="16"/>
      <c r="J38" s="17"/>
      <c r="K38" s="19"/>
      <c r="L38" s="19"/>
    </row>
    <row r="39" spans="1:12" ht="249.75" customHeight="1" x14ac:dyDescent="0.25">
      <c r="A39" s="12" t="s">
        <v>122</v>
      </c>
      <c r="B39" s="13" t="s">
        <v>123</v>
      </c>
      <c r="C39" s="13"/>
      <c r="D39" s="36" t="s">
        <v>195</v>
      </c>
      <c r="E39" s="37"/>
      <c r="F39" s="37"/>
      <c r="G39" s="37"/>
      <c r="H39" s="37">
        <v>5</v>
      </c>
      <c r="I39" s="32">
        <f>+J37+1</f>
        <v>46259</v>
      </c>
      <c r="J39" s="32">
        <f t="shared" ref="J39:J45" si="4">IFERROR(DATE(YEAR(I39),MONTH(I39),DAY(I39))+H39,"0")</f>
        <v>46264</v>
      </c>
      <c r="K39" s="38" t="s">
        <v>124</v>
      </c>
      <c r="L39" s="19"/>
    </row>
    <row r="40" spans="1:12" ht="168.75" x14ac:dyDescent="0.25">
      <c r="A40" s="12" t="s">
        <v>125</v>
      </c>
      <c r="B40" s="13" t="s">
        <v>126</v>
      </c>
      <c r="C40" s="13"/>
      <c r="D40" s="36" t="s">
        <v>127</v>
      </c>
      <c r="E40" s="37" t="s">
        <v>128</v>
      </c>
      <c r="F40" s="37"/>
      <c r="G40" s="37"/>
      <c r="H40" s="37">
        <v>5</v>
      </c>
      <c r="I40" s="32">
        <f>+J39+1</f>
        <v>46265</v>
      </c>
      <c r="J40" s="32">
        <f t="shared" si="4"/>
        <v>46270</v>
      </c>
      <c r="K40" s="39" t="s">
        <v>129</v>
      </c>
      <c r="L40" s="19"/>
    </row>
    <row r="41" spans="1:12" ht="93.75" x14ac:dyDescent="0.25">
      <c r="A41" s="12" t="s">
        <v>130</v>
      </c>
      <c r="B41" s="13" t="s">
        <v>131</v>
      </c>
      <c r="C41" s="13"/>
      <c r="D41" s="37" t="s">
        <v>128</v>
      </c>
      <c r="E41" s="37"/>
      <c r="F41" s="37"/>
      <c r="G41" s="37"/>
      <c r="H41" s="37">
        <v>90</v>
      </c>
      <c r="I41" s="32">
        <f t="shared" ref="I41:I44" si="5">+J40+1</f>
        <v>46271</v>
      </c>
      <c r="J41" s="32">
        <f t="shared" si="4"/>
        <v>46361</v>
      </c>
      <c r="K41" s="39" t="s">
        <v>132</v>
      </c>
      <c r="L41" s="19" t="s">
        <v>133</v>
      </c>
    </row>
    <row r="42" spans="1:12" ht="112.5" x14ac:dyDescent="0.25">
      <c r="A42" s="12" t="s">
        <v>134</v>
      </c>
      <c r="B42" s="13" t="s">
        <v>135</v>
      </c>
      <c r="C42" s="13"/>
      <c r="D42" s="37" t="s">
        <v>127</v>
      </c>
      <c r="E42" s="36" t="s">
        <v>195</v>
      </c>
      <c r="F42" s="37"/>
      <c r="G42" s="37"/>
      <c r="H42" s="37">
        <v>5</v>
      </c>
      <c r="I42" s="32">
        <f t="shared" si="5"/>
        <v>46362</v>
      </c>
      <c r="J42" s="32">
        <f t="shared" si="4"/>
        <v>46367</v>
      </c>
      <c r="K42" s="39" t="s">
        <v>136</v>
      </c>
      <c r="L42" s="19"/>
    </row>
    <row r="43" spans="1:12" ht="315" x14ac:dyDescent="0.25">
      <c r="A43" s="12" t="s">
        <v>137</v>
      </c>
      <c r="B43" s="13" t="s">
        <v>138</v>
      </c>
      <c r="C43" s="13"/>
      <c r="D43" s="14" t="s">
        <v>194</v>
      </c>
      <c r="E43" s="37"/>
      <c r="F43" s="37"/>
      <c r="G43" s="36" t="s">
        <v>195</v>
      </c>
      <c r="H43" s="37">
        <v>30</v>
      </c>
      <c r="I43" s="32">
        <f t="shared" si="5"/>
        <v>46368</v>
      </c>
      <c r="J43" s="32">
        <f t="shared" si="4"/>
        <v>46398</v>
      </c>
      <c r="K43" s="33" t="s">
        <v>139</v>
      </c>
      <c r="L43" s="19" t="s">
        <v>140</v>
      </c>
    </row>
    <row r="44" spans="1:12" ht="150" x14ac:dyDescent="0.25">
      <c r="A44" s="12" t="s">
        <v>141</v>
      </c>
      <c r="B44" s="13" t="s">
        <v>142</v>
      </c>
      <c r="C44" s="13"/>
      <c r="D44" s="36" t="s">
        <v>195</v>
      </c>
      <c r="E44" s="37"/>
      <c r="F44" s="37"/>
      <c r="G44" s="37"/>
      <c r="H44" s="37">
        <v>10</v>
      </c>
      <c r="I44" s="32">
        <f t="shared" si="5"/>
        <v>46399</v>
      </c>
      <c r="J44" s="32">
        <f t="shared" si="4"/>
        <v>46409</v>
      </c>
      <c r="K44" s="28" t="s">
        <v>143</v>
      </c>
      <c r="L44" s="19" t="s">
        <v>144</v>
      </c>
    </row>
    <row r="45" spans="1:12" ht="225" x14ac:dyDescent="0.25">
      <c r="A45" s="23" t="s">
        <v>145</v>
      </c>
      <c r="B45" s="40" t="s">
        <v>146</v>
      </c>
      <c r="C45" s="40"/>
      <c r="D45" s="37" t="s">
        <v>24</v>
      </c>
      <c r="E45" s="37" t="s">
        <v>20</v>
      </c>
      <c r="F45" s="37" t="s">
        <v>147</v>
      </c>
      <c r="G45" s="37"/>
      <c r="H45" s="41">
        <f>4*30</f>
        <v>120</v>
      </c>
      <c r="I45" s="32">
        <f>+J44+1</f>
        <v>46410</v>
      </c>
      <c r="J45" s="25">
        <f t="shared" si="4"/>
        <v>46530</v>
      </c>
      <c r="K45" s="28"/>
      <c r="L45" s="28" t="s">
        <v>148</v>
      </c>
    </row>
    <row r="46" spans="1:12" ht="18.75" x14ac:dyDescent="0.25">
      <c r="A46" s="23" t="s">
        <v>149</v>
      </c>
      <c r="B46" s="218" t="s">
        <v>150</v>
      </c>
      <c r="C46" s="219"/>
      <c r="D46" s="219"/>
      <c r="E46" s="219"/>
      <c r="F46" s="219"/>
      <c r="G46" s="220"/>
      <c r="H46" s="15"/>
      <c r="I46" s="42"/>
      <c r="J46" s="25"/>
      <c r="K46" s="19"/>
      <c r="L46" s="19"/>
    </row>
    <row r="47" spans="1:12" ht="18.75" x14ac:dyDescent="0.25">
      <c r="A47" s="23">
        <v>1</v>
      </c>
      <c r="B47" s="218" t="s">
        <v>151</v>
      </c>
      <c r="C47" s="219"/>
      <c r="D47" s="219"/>
      <c r="E47" s="219"/>
      <c r="F47" s="219"/>
      <c r="G47" s="220"/>
      <c r="H47" s="15"/>
      <c r="I47" s="42"/>
      <c r="J47" s="25"/>
      <c r="K47" s="19"/>
      <c r="L47" s="19"/>
    </row>
    <row r="48" spans="1:12" ht="56.25" x14ac:dyDescent="0.25">
      <c r="A48" s="43" t="s">
        <v>59</v>
      </c>
      <c r="B48" s="44" t="s">
        <v>152</v>
      </c>
      <c r="C48" s="44"/>
      <c r="D48" s="45" t="s">
        <v>24</v>
      </c>
      <c r="E48" s="45" t="s">
        <v>20</v>
      </c>
      <c r="F48" s="36" t="s">
        <v>195</v>
      </c>
      <c r="G48" s="45"/>
      <c r="H48" s="46">
        <f>3*30</f>
        <v>90</v>
      </c>
      <c r="I48" s="47">
        <f>+J45+1</f>
        <v>46531</v>
      </c>
      <c r="J48" s="25">
        <f t="shared" ref="J48:J54" si="6">IFERROR(DATE(YEAR(I48),MONTH(I48),DAY(I48))+H48,"0")</f>
        <v>46621</v>
      </c>
      <c r="K48" s="19"/>
      <c r="L48" s="19"/>
    </row>
    <row r="49" spans="1:12" ht="82.5" customHeight="1" x14ac:dyDescent="0.25">
      <c r="A49" s="12" t="s">
        <v>66</v>
      </c>
      <c r="B49" s="48" t="s">
        <v>153</v>
      </c>
      <c r="C49" s="48"/>
      <c r="D49" s="14" t="s">
        <v>24</v>
      </c>
      <c r="E49" s="14" t="s">
        <v>20</v>
      </c>
      <c r="F49" s="14" t="s">
        <v>199</v>
      </c>
      <c r="G49" s="14"/>
      <c r="H49" s="37">
        <v>20</v>
      </c>
      <c r="I49" s="25">
        <f>+J48+1</f>
        <v>46622</v>
      </c>
      <c r="J49" s="25">
        <f t="shared" si="6"/>
        <v>46642</v>
      </c>
      <c r="K49" s="19"/>
      <c r="L49" s="19"/>
    </row>
    <row r="50" spans="1:12" ht="69.75" customHeight="1" x14ac:dyDescent="0.25">
      <c r="A50" s="12" t="s">
        <v>71</v>
      </c>
      <c r="B50" s="48" t="s">
        <v>155</v>
      </c>
      <c r="C50" s="48"/>
      <c r="D50" s="14" t="s">
        <v>24</v>
      </c>
      <c r="E50" s="14" t="s">
        <v>21</v>
      </c>
      <c r="F50" s="14" t="s">
        <v>20</v>
      </c>
      <c r="G50" s="14"/>
      <c r="H50" s="37">
        <v>15</v>
      </c>
      <c r="I50" s="25">
        <f t="shared" ref="I50:I54" si="7">+J49+1</f>
        <v>46643</v>
      </c>
      <c r="J50" s="25">
        <f t="shared" si="6"/>
        <v>46658</v>
      </c>
      <c r="K50" s="19"/>
      <c r="L50" s="19"/>
    </row>
    <row r="51" spans="1:12" ht="69.75" customHeight="1" x14ac:dyDescent="0.25">
      <c r="A51" s="12" t="s">
        <v>73</v>
      </c>
      <c r="B51" s="48" t="s">
        <v>156</v>
      </c>
      <c r="C51" s="48"/>
      <c r="D51" s="14" t="s">
        <v>24</v>
      </c>
      <c r="E51" s="14" t="s">
        <v>20</v>
      </c>
      <c r="F51" s="14" t="s">
        <v>20</v>
      </c>
      <c r="G51" s="14" t="s">
        <v>24</v>
      </c>
      <c r="H51" s="37">
        <v>7</v>
      </c>
      <c r="I51" s="25">
        <f t="shared" si="7"/>
        <v>46659</v>
      </c>
      <c r="J51" s="25">
        <f t="shared" si="6"/>
        <v>46666</v>
      </c>
      <c r="K51" s="19"/>
      <c r="L51" s="19"/>
    </row>
    <row r="52" spans="1:12" ht="69.75" customHeight="1" x14ac:dyDescent="0.25">
      <c r="A52" s="12" t="s">
        <v>157</v>
      </c>
      <c r="B52" s="48" t="s">
        <v>158</v>
      </c>
      <c r="C52" s="48"/>
      <c r="D52" s="14" t="s">
        <v>24</v>
      </c>
      <c r="E52" s="14" t="s">
        <v>20</v>
      </c>
      <c r="F52" s="14" t="s">
        <v>21</v>
      </c>
      <c r="G52" s="14" t="s">
        <v>24</v>
      </c>
      <c r="H52" s="37">
        <v>30</v>
      </c>
      <c r="I52" s="25">
        <f t="shared" si="7"/>
        <v>46667</v>
      </c>
      <c r="J52" s="25">
        <f t="shared" si="6"/>
        <v>46697</v>
      </c>
      <c r="K52" s="19"/>
      <c r="L52" s="19"/>
    </row>
    <row r="53" spans="1:12" ht="69.75" customHeight="1" x14ac:dyDescent="0.25">
      <c r="A53" s="12" t="s">
        <v>159</v>
      </c>
      <c r="B53" s="48" t="s">
        <v>160</v>
      </c>
      <c r="C53" s="48"/>
      <c r="D53" s="14" t="s">
        <v>24</v>
      </c>
      <c r="E53" s="14" t="s">
        <v>20</v>
      </c>
      <c r="F53" s="14" t="s">
        <v>21</v>
      </c>
      <c r="G53" s="14" t="s">
        <v>24</v>
      </c>
      <c r="H53" s="37">
        <v>20</v>
      </c>
      <c r="I53" s="25">
        <f t="shared" si="7"/>
        <v>46698</v>
      </c>
      <c r="J53" s="25">
        <f t="shared" si="6"/>
        <v>46718</v>
      </c>
      <c r="K53" s="19"/>
      <c r="L53" s="19"/>
    </row>
    <row r="54" spans="1:12" ht="18.75" x14ac:dyDescent="0.25">
      <c r="A54" s="23" t="s">
        <v>161</v>
      </c>
      <c r="B54" s="218" t="s">
        <v>162</v>
      </c>
      <c r="C54" s="219"/>
      <c r="D54" s="219"/>
      <c r="E54" s="219"/>
      <c r="F54" s="219"/>
      <c r="G54" s="220"/>
      <c r="H54" s="30">
        <v>30</v>
      </c>
      <c r="I54" s="25">
        <f t="shared" si="7"/>
        <v>46719</v>
      </c>
      <c r="J54" s="25">
        <f t="shared" si="6"/>
        <v>46749</v>
      </c>
      <c r="K54" s="19"/>
      <c r="L54" s="19"/>
    </row>
    <row r="55" spans="1:12" ht="33" x14ac:dyDescent="0.25">
      <c r="A55" s="12">
        <v>1</v>
      </c>
      <c r="B55" s="13" t="s">
        <v>163</v>
      </c>
      <c r="C55" s="13"/>
      <c r="D55" s="37" t="s">
        <v>24</v>
      </c>
      <c r="E55" s="37" t="s">
        <v>20</v>
      </c>
      <c r="F55" s="37" t="s">
        <v>164</v>
      </c>
      <c r="G55" s="37"/>
      <c r="H55" s="15"/>
      <c r="I55" s="42"/>
      <c r="J55" s="25"/>
      <c r="K55" s="19"/>
      <c r="L55" s="19"/>
    </row>
    <row r="56" spans="1:12" ht="66" x14ac:dyDescent="0.25">
      <c r="A56" s="12">
        <v>2</v>
      </c>
      <c r="B56" s="13" t="s">
        <v>165</v>
      </c>
      <c r="C56" s="13"/>
      <c r="D56" s="37" t="s">
        <v>24</v>
      </c>
      <c r="E56" s="37" t="s">
        <v>20</v>
      </c>
      <c r="F56" s="49" t="s">
        <v>176</v>
      </c>
      <c r="G56" s="37"/>
      <c r="H56" s="15"/>
      <c r="I56" s="42"/>
      <c r="J56" s="25"/>
      <c r="K56" s="19"/>
      <c r="L56" s="19"/>
    </row>
    <row r="57" spans="1:12" ht="115.5" x14ac:dyDescent="0.25">
      <c r="A57" s="12">
        <v>3</v>
      </c>
      <c r="B57" s="13" t="s">
        <v>167</v>
      </c>
      <c r="C57" s="13"/>
      <c r="D57" s="37" t="s">
        <v>24</v>
      </c>
      <c r="E57" s="37" t="s">
        <v>20</v>
      </c>
      <c r="F57" s="37" t="s">
        <v>200</v>
      </c>
      <c r="G57" s="37"/>
      <c r="H57" s="15"/>
      <c r="I57" s="42"/>
      <c r="J57" s="25"/>
      <c r="K57" s="19"/>
      <c r="L57" s="19"/>
    </row>
    <row r="58" spans="1:12" ht="115.5" x14ac:dyDescent="0.25">
      <c r="A58" s="12">
        <v>4</v>
      </c>
      <c r="B58" s="13" t="s">
        <v>169</v>
      </c>
      <c r="C58" s="13"/>
      <c r="D58" s="37" t="s">
        <v>24</v>
      </c>
      <c r="E58" s="37" t="s">
        <v>20</v>
      </c>
      <c r="F58" s="37" t="s">
        <v>200</v>
      </c>
      <c r="G58" s="37"/>
      <c r="H58" s="15"/>
      <c r="I58" s="42"/>
      <c r="J58" s="25"/>
      <c r="K58" s="19"/>
      <c r="L58" s="19"/>
    </row>
    <row r="59" spans="1:12" ht="18.75" x14ac:dyDescent="0.25">
      <c r="A59" s="50" t="s">
        <v>170</v>
      </c>
      <c r="B59" s="218" t="s">
        <v>171</v>
      </c>
      <c r="C59" s="219"/>
      <c r="D59" s="219"/>
      <c r="E59" s="219"/>
      <c r="F59" s="219"/>
      <c r="G59" s="220"/>
      <c r="H59" s="51">
        <f>6*30</f>
        <v>180</v>
      </c>
      <c r="I59" s="25">
        <f>+J54+1</f>
        <v>46750</v>
      </c>
      <c r="J59" s="25">
        <f t="shared" ref="J59:J60" si="8">IFERROR(DATE(YEAR(I59),MONTH(I59),DAY(I59))+H59,"0")</f>
        <v>46930</v>
      </c>
      <c r="K59" s="52"/>
      <c r="L59" s="52"/>
    </row>
    <row r="60" spans="1:12" ht="18.75" x14ac:dyDescent="0.25">
      <c r="A60" s="50" t="s">
        <v>172</v>
      </c>
      <c r="B60" s="218" t="s">
        <v>173</v>
      </c>
      <c r="C60" s="219"/>
      <c r="D60" s="219"/>
      <c r="E60" s="219"/>
      <c r="F60" s="219"/>
      <c r="G60" s="220"/>
      <c r="H60" s="53">
        <v>30</v>
      </c>
      <c r="I60" s="54">
        <f>+J59+1</f>
        <v>46931</v>
      </c>
      <c r="J60" s="25">
        <f t="shared" si="8"/>
        <v>46961</v>
      </c>
      <c r="K60" s="52"/>
      <c r="L60" s="52"/>
    </row>
    <row r="61" spans="1:12" ht="56.25" x14ac:dyDescent="0.25">
      <c r="A61" s="55">
        <v>1</v>
      </c>
      <c r="B61" s="56" t="s">
        <v>174</v>
      </c>
      <c r="C61" s="56"/>
      <c r="D61" s="37" t="s">
        <v>24</v>
      </c>
      <c r="E61" s="49" t="s">
        <v>21</v>
      </c>
      <c r="F61" s="49" t="s">
        <v>195</v>
      </c>
      <c r="G61" s="49"/>
      <c r="H61" s="57"/>
      <c r="I61" s="58"/>
      <c r="J61" s="25"/>
      <c r="K61" s="52"/>
      <c r="L61" s="52"/>
    </row>
    <row r="62" spans="1:12" ht="56.25" x14ac:dyDescent="0.25">
      <c r="A62" s="55">
        <v>2</v>
      </c>
      <c r="B62" s="56" t="s">
        <v>175</v>
      </c>
      <c r="C62" s="56"/>
      <c r="D62" s="37" t="s">
        <v>24</v>
      </c>
      <c r="E62" s="49" t="s">
        <v>176</v>
      </c>
      <c r="F62" s="49" t="s">
        <v>201</v>
      </c>
      <c r="G62" s="49"/>
      <c r="H62" s="57"/>
      <c r="I62" s="58"/>
      <c r="J62" s="25"/>
      <c r="K62" s="52"/>
      <c r="L62" s="52"/>
    </row>
    <row r="63" spans="1:12" ht="49.5" x14ac:dyDescent="0.25">
      <c r="A63" s="55">
        <v>3</v>
      </c>
      <c r="B63" s="56" t="s">
        <v>178</v>
      </c>
      <c r="C63" s="56"/>
      <c r="D63" s="37" t="s">
        <v>24</v>
      </c>
      <c r="E63" s="49" t="s">
        <v>176</v>
      </c>
      <c r="F63" s="49" t="s">
        <v>201</v>
      </c>
      <c r="G63" s="49"/>
      <c r="H63" s="57"/>
      <c r="I63" s="58"/>
      <c r="J63" s="25"/>
      <c r="K63" s="52"/>
      <c r="L63" s="52"/>
    </row>
    <row r="64" spans="1:12" ht="49.5" x14ac:dyDescent="0.25">
      <c r="A64" s="55">
        <v>4</v>
      </c>
      <c r="B64" s="56" t="s">
        <v>179</v>
      </c>
      <c r="C64" s="56"/>
      <c r="D64" s="37" t="s">
        <v>24</v>
      </c>
      <c r="E64" s="49" t="s">
        <v>180</v>
      </c>
      <c r="F64" s="49" t="s">
        <v>201</v>
      </c>
      <c r="G64" s="49"/>
      <c r="H64" s="57"/>
      <c r="I64" s="58"/>
      <c r="J64" s="25"/>
      <c r="K64" s="52"/>
      <c r="L64" s="52"/>
    </row>
    <row r="65" spans="1:12" ht="56.25" x14ac:dyDescent="0.25">
      <c r="A65" s="55">
        <v>5</v>
      </c>
      <c r="B65" s="56" t="s">
        <v>181</v>
      </c>
      <c r="C65" s="56"/>
      <c r="D65" s="37" t="s">
        <v>24</v>
      </c>
      <c r="E65" s="49" t="s">
        <v>182</v>
      </c>
      <c r="F65" s="49" t="s">
        <v>201</v>
      </c>
      <c r="G65" s="49"/>
      <c r="H65" s="57"/>
      <c r="I65" s="58"/>
      <c r="J65" s="25"/>
      <c r="K65" s="52"/>
      <c r="L65" s="52"/>
    </row>
    <row r="66" spans="1:12" ht="60" customHeight="1" x14ac:dyDescent="0.25">
      <c r="A66" s="55">
        <v>6</v>
      </c>
      <c r="B66" s="56" t="s">
        <v>183</v>
      </c>
      <c r="C66" s="56"/>
      <c r="D66" s="37" t="s">
        <v>24</v>
      </c>
      <c r="E66" s="49" t="s">
        <v>182</v>
      </c>
      <c r="F66" s="49" t="s">
        <v>201</v>
      </c>
      <c r="G66" s="49"/>
      <c r="H66" s="57"/>
      <c r="I66" s="58"/>
      <c r="J66" s="25"/>
      <c r="K66" s="52"/>
      <c r="L66" s="52"/>
    </row>
    <row r="67" spans="1:12" ht="18.75" x14ac:dyDescent="0.25">
      <c r="A67" s="50" t="s">
        <v>184</v>
      </c>
      <c r="B67" s="243" t="s">
        <v>185</v>
      </c>
      <c r="C67" s="244"/>
      <c r="D67" s="244"/>
      <c r="E67" s="244"/>
      <c r="F67" s="244"/>
      <c r="G67" s="245"/>
      <c r="H67" s="53"/>
      <c r="I67" s="58"/>
      <c r="J67" s="25"/>
      <c r="K67" s="52"/>
      <c r="L67" s="52"/>
    </row>
    <row r="68" spans="1:12" ht="56.25" x14ac:dyDescent="0.25">
      <c r="A68" s="55">
        <v>1</v>
      </c>
      <c r="B68" s="56" t="s">
        <v>186</v>
      </c>
      <c r="C68" s="56"/>
      <c r="D68" s="37" t="s">
        <v>24</v>
      </c>
      <c r="E68" s="49" t="s">
        <v>202</v>
      </c>
      <c r="F68" s="49"/>
      <c r="G68" s="49"/>
      <c r="H68" s="57">
        <v>20</v>
      </c>
      <c r="I68" s="54">
        <f>+J60+1</f>
        <v>46962</v>
      </c>
      <c r="J68" s="25">
        <f t="shared" ref="J68:J70" si="9">IFERROR(DATE(YEAR(I68),MONTH(I68),DAY(I68))+H68,"0")</f>
        <v>46982</v>
      </c>
      <c r="K68" s="52"/>
      <c r="L68" s="52"/>
    </row>
    <row r="69" spans="1:12" ht="56.25" x14ac:dyDescent="0.25">
      <c r="A69" s="55">
        <f>+A68+1</f>
        <v>2</v>
      </c>
      <c r="B69" s="56" t="s">
        <v>188</v>
      </c>
      <c r="C69" s="56"/>
      <c r="D69" s="49" t="s">
        <v>189</v>
      </c>
      <c r="E69" s="49"/>
      <c r="F69" s="36"/>
      <c r="G69" s="36" t="s">
        <v>37</v>
      </c>
      <c r="H69" s="57">
        <v>15</v>
      </c>
      <c r="I69" s="54">
        <f>+J68+1</f>
        <v>46983</v>
      </c>
      <c r="J69" s="25">
        <f t="shared" si="9"/>
        <v>46998</v>
      </c>
      <c r="K69" s="52"/>
      <c r="L69" s="52"/>
    </row>
    <row r="70" spans="1:12" ht="37.5" x14ac:dyDescent="0.25">
      <c r="A70" s="59">
        <f>+A69+1</f>
        <v>3</v>
      </c>
      <c r="B70" s="60" t="s">
        <v>190</v>
      </c>
      <c r="C70" s="60"/>
      <c r="D70" s="61" t="s">
        <v>37</v>
      </c>
      <c r="E70" s="62"/>
      <c r="F70" s="61"/>
      <c r="G70" s="62"/>
      <c r="H70" s="63">
        <v>15</v>
      </c>
      <c r="I70" s="64">
        <f>+J69+1</f>
        <v>46999</v>
      </c>
      <c r="J70" s="64">
        <f t="shared" si="9"/>
        <v>47014</v>
      </c>
      <c r="K70" s="65"/>
      <c r="L70" s="65"/>
    </row>
  </sheetData>
  <mergeCells count="25">
    <mergeCell ref="B20:G20"/>
    <mergeCell ref="A1:L1"/>
    <mergeCell ref="A2:L3"/>
    <mergeCell ref="A4:L4"/>
    <mergeCell ref="A5:J5"/>
    <mergeCell ref="A6:A7"/>
    <mergeCell ref="B6:B7"/>
    <mergeCell ref="C6:C7"/>
    <mergeCell ref="D6:F6"/>
    <mergeCell ref="G6:G7"/>
    <mergeCell ref="H6:J6"/>
    <mergeCell ref="K6:K7"/>
    <mergeCell ref="L6:L7"/>
    <mergeCell ref="B8:G8"/>
    <mergeCell ref="B9:G9"/>
    <mergeCell ref="B19:G19"/>
    <mergeCell ref="B59:G59"/>
    <mergeCell ref="B60:G60"/>
    <mergeCell ref="B67:G67"/>
    <mergeCell ref="B21:G21"/>
    <mergeCell ref="B26:G26"/>
    <mergeCell ref="B38:F38"/>
    <mergeCell ref="B46:G46"/>
    <mergeCell ref="B47:G47"/>
    <mergeCell ref="B54:G54"/>
  </mergeCells>
  <conditionalFormatting sqref="B68:C1048576 B5:C6 B67 B61:C66 B59:B60 B55:C58 B54 B46:B47 B39:C45 B38 B26 B27:C37 B22:C25 B48:C53 B10:C17 B7:B9 B18:B21">
    <cfRule type="duplicateValues" dxfId="13" priority="1"/>
  </conditionalFormatting>
  <printOptions horizontalCentered="1"/>
  <pageMargins left="0" right="0" top="0.11811023622047245" bottom="0.11811023622047245" header="0.11811023622047245" footer="0.11811023622047245"/>
  <pageSetup paperSize="9" scale="60" fitToHeight="0" orientation="landscape" r:id="rId1"/>
  <headerFooter differentFirst="1">
    <oddFooter>&amp;CQuy trình đấu giá quyền sử dụng đất đối với các dự án chưa có Quy hoạch chi tiết 1/500&amp;R&amp;P</oddFooter>
  </headerFooter>
  <rowBreaks count="8" manualBreakCount="8">
    <brk id="17" max="11" man="1"/>
    <brk id="27" max="11" man="1"/>
    <brk id="31" max="11" man="1"/>
    <brk id="34" max="11" man="1"/>
    <brk id="36" max="11" man="1"/>
    <brk id="39" max="11" man="1"/>
    <brk id="44" max="11" man="1"/>
    <brk id="56"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zoomScale="85" zoomScaleNormal="85" zoomScaleSheetLayoutView="25" workbookViewId="0">
      <pane xSplit="2" ySplit="7" topLeftCell="C17" activePane="bottomRight" state="frozen"/>
      <selection activeCell="G74" sqref="G74"/>
      <selection pane="topRight" activeCell="G74" sqref="G74"/>
      <selection pane="bottomLeft" activeCell="G74" sqref="G74"/>
      <selection pane="bottomRight" activeCell="G74" sqref="G74"/>
    </sheetView>
  </sheetViews>
  <sheetFormatPr defaultColWidth="9" defaultRowHeight="15.75" x14ac:dyDescent="0.25"/>
  <cols>
    <col min="1" max="1" width="5.42578125" style="66" customWidth="1"/>
    <col min="2" max="2" width="36.42578125" style="2" customWidth="1"/>
    <col min="3" max="3" width="11.28515625" style="2" customWidth="1"/>
    <col min="4" max="4" width="13.5703125" style="67" customWidth="1"/>
    <col min="5" max="5" width="12.5703125" style="67" customWidth="1"/>
    <col min="6" max="6" width="9.85546875" style="67" customWidth="1"/>
    <col min="7" max="7" width="10.42578125" style="67" customWidth="1"/>
    <col min="8" max="8" width="11.5703125" style="3" customWidth="1"/>
    <col min="9" max="9" width="14.5703125" style="68" bestFit="1" customWidth="1"/>
    <col min="10" max="10" width="13" style="69" bestFit="1" customWidth="1"/>
    <col min="11" max="11" width="60.85546875" style="70" customWidth="1"/>
    <col min="12" max="12" width="37.28515625" style="70" customWidth="1"/>
    <col min="13" max="16384" width="9" style="2"/>
  </cols>
  <sheetData>
    <row r="1" spans="1:12" s="1" customFormat="1" ht="19.5" customHeight="1" x14ac:dyDescent="0.3">
      <c r="A1" s="246" t="s">
        <v>203</v>
      </c>
      <c r="B1" s="246"/>
      <c r="C1" s="246"/>
      <c r="D1" s="246"/>
      <c r="E1" s="246"/>
      <c r="F1" s="246"/>
      <c r="G1" s="246"/>
      <c r="H1" s="246"/>
      <c r="I1" s="246"/>
      <c r="J1" s="246"/>
      <c r="K1" s="246"/>
      <c r="L1" s="246"/>
    </row>
    <row r="2" spans="1:12" ht="8.25" customHeight="1" x14ac:dyDescent="0.25">
      <c r="A2" s="221" t="s">
        <v>1</v>
      </c>
      <c r="B2" s="221"/>
      <c r="C2" s="221"/>
      <c r="D2" s="221"/>
      <c r="E2" s="221"/>
      <c r="F2" s="221"/>
      <c r="G2" s="221"/>
      <c r="H2" s="221"/>
      <c r="I2" s="221"/>
      <c r="J2" s="221"/>
      <c r="K2" s="221"/>
      <c r="L2" s="221"/>
    </row>
    <row r="3" spans="1:12" ht="18" customHeight="1" x14ac:dyDescent="0.25">
      <c r="A3" s="221"/>
      <c r="B3" s="221"/>
      <c r="C3" s="221"/>
      <c r="D3" s="221"/>
      <c r="E3" s="221"/>
      <c r="F3" s="221"/>
      <c r="G3" s="221"/>
      <c r="H3" s="221"/>
      <c r="I3" s="221"/>
      <c r="J3" s="221"/>
      <c r="K3" s="221"/>
      <c r="L3" s="221"/>
    </row>
    <row r="4" spans="1:12" ht="60" customHeight="1" x14ac:dyDescent="0.3">
      <c r="A4" s="247" t="s">
        <v>204</v>
      </c>
      <c r="B4" s="248"/>
      <c r="C4" s="248"/>
      <c r="D4" s="248"/>
      <c r="E4" s="248"/>
      <c r="F4" s="248"/>
      <c r="G4" s="248"/>
      <c r="H4" s="248"/>
      <c r="I4" s="248"/>
      <c r="J4" s="248"/>
      <c r="K4" s="248"/>
      <c r="L4" s="248"/>
    </row>
    <row r="5" spans="1:12" ht="18" customHeight="1" x14ac:dyDescent="0.25">
      <c r="A5" s="222"/>
      <c r="B5" s="222"/>
      <c r="C5" s="222"/>
      <c r="D5" s="222"/>
      <c r="E5" s="222"/>
      <c r="F5" s="222"/>
      <c r="G5" s="222"/>
      <c r="H5" s="222"/>
      <c r="I5" s="222"/>
      <c r="J5" s="222"/>
      <c r="K5" s="2"/>
      <c r="L5" s="2"/>
    </row>
    <row r="6" spans="1:12" x14ac:dyDescent="0.25">
      <c r="A6" s="223" t="s">
        <v>3</v>
      </c>
      <c r="B6" s="223" t="s">
        <v>4</v>
      </c>
      <c r="C6" s="224" t="s">
        <v>5</v>
      </c>
      <c r="D6" s="226" t="s">
        <v>6</v>
      </c>
      <c r="E6" s="227"/>
      <c r="F6" s="228"/>
      <c r="G6" s="224" t="s">
        <v>7</v>
      </c>
      <c r="H6" s="229" t="s">
        <v>8</v>
      </c>
      <c r="I6" s="230"/>
      <c r="J6" s="231"/>
      <c r="K6" s="223" t="s">
        <v>9</v>
      </c>
      <c r="L6" s="223" t="s">
        <v>10</v>
      </c>
    </row>
    <row r="7" spans="1:12" ht="31.5" x14ac:dyDescent="0.25">
      <c r="A7" s="223"/>
      <c r="B7" s="223"/>
      <c r="C7" s="225"/>
      <c r="D7" s="4" t="s">
        <v>11</v>
      </c>
      <c r="E7" s="4" t="s">
        <v>12</v>
      </c>
      <c r="F7" s="4" t="s">
        <v>13</v>
      </c>
      <c r="G7" s="225"/>
      <c r="H7" s="71" t="s">
        <v>8</v>
      </c>
      <c r="I7" s="72" t="s">
        <v>14</v>
      </c>
      <c r="J7" s="72" t="s">
        <v>15</v>
      </c>
      <c r="K7" s="223"/>
      <c r="L7" s="223"/>
    </row>
    <row r="8" spans="1:12" s="11" customFormat="1" ht="18.75" x14ac:dyDescent="0.3">
      <c r="A8" s="84" t="s">
        <v>16</v>
      </c>
      <c r="B8" s="249" t="s">
        <v>193</v>
      </c>
      <c r="C8" s="249"/>
      <c r="D8" s="249"/>
      <c r="E8" s="249"/>
      <c r="F8" s="249"/>
      <c r="G8" s="249"/>
      <c r="H8" s="86"/>
      <c r="I8" s="87"/>
      <c r="J8" s="88"/>
      <c r="K8" s="85"/>
      <c r="L8" s="85"/>
    </row>
    <row r="9" spans="1:12" s="11" customFormat="1" ht="18.75" x14ac:dyDescent="0.3">
      <c r="A9" s="84" t="s">
        <v>56</v>
      </c>
      <c r="B9" s="249" t="s">
        <v>17</v>
      </c>
      <c r="C9" s="249"/>
      <c r="D9" s="249"/>
      <c r="E9" s="249"/>
      <c r="F9" s="249"/>
      <c r="G9" s="249"/>
      <c r="H9" s="86"/>
      <c r="I9" s="87"/>
      <c r="J9" s="88"/>
      <c r="K9" s="85"/>
      <c r="L9" s="85"/>
    </row>
    <row r="10" spans="1:12" ht="101.25" customHeight="1" x14ac:dyDescent="0.25">
      <c r="A10" s="89">
        <v>1</v>
      </c>
      <c r="B10" s="90" t="s">
        <v>18</v>
      </c>
      <c r="C10" s="90"/>
      <c r="D10" s="91" t="s">
        <v>194</v>
      </c>
      <c r="E10" s="91" t="s">
        <v>20</v>
      </c>
      <c r="F10" s="91" t="s">
        <v>21</v>
      </c>
      <c r="G10" s="91"/>
      <c r="H10" s="92">
        <v>15</v>
      </c>
      <c r="I10" s="93">
        <v>45748</v>
      </c>
      <c r="J10" s="94">
        <f t="shared" ref="J10:J17" si="0">IFERROR(DATE(YEAR(I10),MONTH(I10),DAY(I10))+H10,"0")</f>
        <v>45763</v>
      </c>
      <c r="K10" s="95" t="s">
        <v>22</v>
      </c>
      <c r="L10" s="96"/>
    </row>
    <row r="11" spans="1:12" ht="105.75" customHeight="1" x14ac:dyDescent="0.25">
      <c r="A11" s="89">
        <v>2</v>
      </c>
      <c r="B11" s="90" t="s">
        <v>23</v>
      </c>
      <c r="C11" s="90"/>
      <c r="D11" s="91" t="s">
        <v>194</v>
      </c>
      <c r="E11" s="91" t="s">
        <v>24</v>
      </c>
      <c r="F11" s="91" t="s">
        <v>20</v>
      </c>
      <c r="G11" s="91"/>
      <c r="H11" s="92">
        <v>15</v>
      </c>
      <c r="I11" s="93">
        <f>+J10+1</f>
        <v>45764</v>
      </c>
      <c r="J11" s="94">
        <f t="shared" si="0"/>
        <v>45779</v>
      </c>
      <c r="K11" s="96"/>
      <c r="L11" s="96"/>
    </row>
    <row r="12" spans="1:12" ht="138" customHeight="1" x14ac:dyDescent="0.25">
      <c r="A12" s="89">
        <v>3</v>
      </c>
      <c r="B12" s="90" t="s">
        <v>25</v>
      </c>
      <c r="C12" s="90"/>
      <c r="D12" s="91" t="s">
        <v>194</v>
      </c>
      <c r="E12" s="91" t="s">
        <v>24</v>
      </c>
      <c r="F12" s="91" t="s">
        <v>20</v>
      </c>
      <c r="G12" s="91" t="s">
        <v>195</v>
      </c>
      <c r="H12" s="92">
        <v>15</v>
      </c>
      <c r="I12" s="93">
        <f t="shared" ref="I12:I17" si="1">+J11+1</f>
        <v>45780</v>
      </c>
      <c r="J12" s="94">
        <f t="shared" si="0"/>
        <v>45795</v>
      </c>
      <c r="K12" s="96"/>
      <c r="L12" s="96"/>
    </row>
    <row r="13" spans="1:12" ht="98.25" customHeight="1" x14ac:dyDescent="0.25">
      <c r="A13" s="89">
        <v>4</v>
      </c>
      <c r="B13" s="90" t="s">
        <v>27</v>
      </c>
      <c r="C13" s="90"/>
      <c r="D13" s="91" t="s">
        <v>194</v>
      </c>
      <c r="E13" s="91" t="s">
        <v>24</v>
      </c>
      <c r="F13" s="91" t="s">
        <v>20</v>
      </c>
      <c r="G13" s="91" t="s">
        <v>195</v>
      </c>
      <c r="H13" s="92">
        <v>15</v>
      </c>
      <c r="I13" s="93">
        <f t="shared" si="1"/>
        <v>45796</v>
      </c>
      <c r="J13" s="94">
        <f t="shared" si="0"/>
        <v>45811</v>
      </c>
      <c r="K13" s="96"/>
      <c r="L13" s="96"/>
    </row>
    <row r="14" spans="1:12" ht="103.5" customHeight="1" x14ac:dyDescent="0.25">
      <c r="A14" s="89">
        <v>5</v>
      </c>
      <c r="B14" s="90" t="s">
        <v>28</v>
      </c>
      <c r="C14" s="90"/>
      <c r="D14" s="91" t="s">
        <v>24</v>
      </c>
      <c r="E14" s="91" t="s">
        <v>20</v>
      </c>
      <c r="F14" s="91" t="s">
        <v>194</v>
      </c>
      <c r="G14" s="91"/>
      <c r="H14" s="92">
        <v>90</v>
      </c>
      <c r="I14" s="93">
        <f t="shared" si="1"/>
        <v>45812</v>
      </c>
      <c r="J14" s="94">
        <f t="shared" si="0"/>
        <v>45902</v>
      </c>
      <c r="K14" s="96"/>
      <c r="L14" s="96"/>
    </row>
    <row r="15" spans="1:12" ht="99" customHeight="1" x14ac:dyDescent="0.25">
      <c r="A15" s="89">
        <v>6</v>
      </c>
      <c r="B15" s="90" t="s">
        <v>29</v>
      </c>
      <c r="C15" s="90"/>
      <c r="D15" s="91" t="s">
        <v>194</v>
      </c>
      <c r="E15" s="91" t="s">
        <v>24</v>
      </c>
      <c r="F15" s="91" t="s">
        <v>20</v>
      </c>
      <c r="G15" s="91"/>
      <c r="H15" s="92">
        <v>30</v>
      </c>
      <c r="I15" s="93">
        <f t="shared" si="1"/>
        <v>45903</v>
      </c>
      <c r="J15" s="94">
        <f t="shared" si="0"/>
        <v>45933</v>
      </c>
      <c r="K15" s="96"/>
      <c r="L15" s="96"/>
    </row>
    <row r="16" spans="1:12" ht="80.25" customHeight="1" x14ac:dyDescent="0.25">
      <c r="A16" s="89">
        <v>7</v>
      </c>
      <c r="B16" s="90" t="s">
        <v>30</v>
      </c>
      <c r="C16" s="90"/>
      <c r="D16" s="91" t="s">
        <v>194</v>
      </c>
      <c r="E16" s="91" t="s">
        <v>24</v>
      </c>
      <c r="F16" s="91" t="s">
        <v>20</v>
      </c>
      <c r="G16" s="91" t="s">
        <v>195</v>
      </c>
      <c r="H16" s="92">
        <v>30</v>
      </c>
      <c r="I16" s="93">
        <f t="shared" si="1"/>
        <v>45934</v>
      </c>
      <c r="J16" s="94">
        <f t="shared" si="0"/>
        <v>45964</v>
      </c>
      <c r="K16" s="96"/>
      <c r="L16" s="96"/>
    </row>
    <row r="17" spans="1:12" ht="66.75" customHeight="1" x14ac:dyDescent="0.25">
      <c r="A17" s="89">
        <v>8</v>
      </c>
      <c r="B17" s="90" t="s">
        <v>31</v>
      </c>
      <c r="C17" s="90"/>
      <c r="D17" s="91" t="s">
        <v>194</v>
      </c>
      <c r="E17" s="91" t="s">
        <v>24</v>
      </c>
      <c r="F17" s="91" t="s">
        <v>20</v>
      </c>
      <c r="G17" s="91"/>
      <c r="H17" s="92">
        <v>1</v>
      </c>
      <c r="I17" s="93">
        <f t="shared" si="1"/>
        <v>45965</v>
      </c>
      <c r="J17" s="94">
        <f t="shared" si="0"/>
        <v>45966</v>
      </c>
      <c r="K17" s="96"/>
      <c r="L17" s="96"/>
    </row>
    <row r="18" spans="1:12" s="11" customFormat="1" ht="18.75" customHeight="1" x14ac:dyDescent="0.3">
      <c r="A18" s="84" t="s">
        <v>145</v>
      </c>
      <c r="B18" s="97" t="s">
        <v>196</v>
      </c>
      <c r="C18" s="98"/>
      <c r="D18" s="4" t="s">
        <v>195</v>
      </c>
      <c r="E18" s="99"/>
      <c r="F18" s="99"/>
      <c r="G18" s="99"/>
      <c r="H18" s="86"/>
      <c r="I18" s="87"/>
      <c r="J18" s="88"/>
      <c r="K18" s="85"/>
      <c r="L18" s="85"/>
    </row>
    <row r="19" spans="1:12" ht="18.75" x14ac:dyDescent="0.25">
      <c r="A19" s="100" t="s">
        <v>32</v>
      </c>
      <c r="B19" s="249" t="s">
        <v>55</v>
      </c>
      <c r="C19" s="249"/>
      <c r="D19" s="249"/>
      <c r="E19" s="249"/>
      <c r="F19" s="249"/>
      <c r="G19" s="249"/>
      <c r="H19" s="92"/>
      <c r="I19" s="93"/>
      <c r="J19" s="94"/>
      <c r="K19" s="96"/>
      <c r="L19" s="96"/>
    </row>
    <row r="20" spans="1:12" ht="18.75" x14ac:dyDescent="0.25">
      <c r="A20" s="101" t="s">
        <v>56</v>
      </c>
      <c r="B20" s="249" t="s">
        <v>57</v>
      </c>
      <c r="C20" s="249"/>
      <c r="D20" s="249"/>
      <c r="E20" s="249"/>
      <c r="F20" s="249"/>
      <c r="G20" s="249"/>
      <c r="H20" s="102"/>
      <c r="I20" s="93"/>
      <c r="J20" s="94"/>
      <c r="K20" s="96"/>
      <c r="L20" s="96"/>
    </row>
    <row r="21" spans="1:12" ht="18.75" x14ac:dyDescent="0.25">
      <c r="A21" s="101">
        <v>1</v>
      </c>
      <c r="B21" s="249" t="s">
        <v>58</v>
      </c>
      <c r="C21" s="249"/>
      <c r="D21" s="249"/>
      <c r="E21" s="249"/>
      <c r="F21" s="249"/>
      <c r="G21" s="249"/>
      <c r="H21" s="102"/>
      <c r="I21" s="93"/>
      <c r="J21" s="94"/>
      <c r="K21" s="96"/>
      <c r="L21" s="96"/>
    </row>
    <row r="22" spans="1:12" ht="300" x14ac:dyDescent="0.25">
      <c r="A22" s="89" t="s">
        <v>59</v>
      </c>
      <c r="B22" s="90" t="s">
        <v>60</v>
      </c>
      <c r="C22" s="90"/>
      <c r="D22" s="91" t="s">
        <v>194</v>
      </c>
      <c r="E22" s="91" t="s">
        <v>194</v>
      </c>
      <c r="F22" s="91" t="s">
        <v>63</v>
      </c>
      <c r="G22" s="103" t="s">
        <v>195</v>
      </c>
      <c r="H22" s="104">
        <v>10</v>
      </c>
      <c r="I22" s="93">
        <f>+J17+1</f>
        <v>45967</v>
      </c>
      <c r="J22" s="94">
        <f t="shared" ref="J22:J33" si="2">IFERROR(DATE(YEAR(I22),MONTH(I22),DAY(I22))+H22,"0")</f>
        <v>45977</v>
      </c>
      <c r="K22" s="105" t="s">
        <v>64</v>
      </c>
      <c r="L22" s="106" t="s">
        <v>65</v>
      </c>
    </row>
    <row r="23" spans="1:12" ht="150" x14ac:dyDescent="0.25">
      <c r="A23" s="89" t="s">
        <v>66</v>
      </c>
      <c r="B23" s="90" t="s">
        <v>67</v>
      </c>
      <c r="C23" s="90"/>
      <c r="D23" s="91" t="s">
        <v>194</v>
      </c>
      <c r="E23" s="107"/>
      <c r="F23" s="108" t="s">
        <v>68</v>
      </c>
      <c r="G23" s="107"/>
      <c r="H23" s="109">
        <v>10</v>
      </c>
      <c r="I23" s="87">
        <f>+J22+1</f>
        <v>45978</v>
      </c>
      <c r="J23" s="110">
        <f t="shared" si="2"/>
        <v>45988</v>
      </c>
      <c r="K23" s="111" t="s">
        <v>69</v>
      </c>
      <c r="L23" s="112" t="s">
        <v>70</v>
      </c>
    </row>
    <row r="24" spans="1:12" ht="60" x14ac:dyDescent="0.25">
      <c r="A24" s="89" t="s">
        <v>71</v>
      </c>
      <c r="B24" s="90" t="s">
        <v>72</v>
      </c>
      <c r="C24" s="90"/>
      <c r="D24" s="91" t="s">
        <v>194</v>
      </c>
      <c r="E24" s="107"/>
      <c r="F24" s="91"/>
      <c r="G24" s="107"/>
      <c r="H24" s="109">
        <v>10</v>
      </c>
      <c r="I24" s="87">
        <f t="shared" ref="I24:I25" si="3">+J23+1</f>
        <v>45989</v>
      </c>
      <c r="J24" s="110">
        <f t="shared" si="2"/>
        <v>45999</v>
      </c>
      <c r="K24" s="111"/>
      <c r="L24" s="111"/>
    </row>
    <row r="25" spans="1:12" ht="82.5" x14ac:dyDescent="0.25">
      <c r="A25" s="89" t="s">
        <v>73</v>
      </c>
      <c r="B25" s="90" t="s">
        <v>74</v>
      </c>
      <c r="C25" s="90"/>
      <c r="D25" s="91" t="s">
        <v>194</v>
      </c>
      <c r="E25" s="107" t="s">
        <v>75</v>
      </c>
      <c r="F25" s="107" t="s">
        <v>76</v>
      </c>
      <c r="G25" s="103" t="s">
        <v>195</v>
      </c>
      <c r="H25" s="109">
        <v>10</v>
      </c>
      <c r="I25" s="87">
        <f t="shared" si="3"/>
        <v>46000</v>
      </c>
      <c r="J25" s="110">
        <f t="shared" si="2"/>
        <v>46010</v>
      </c>
      <c r="K25" s="106" t="s">
        <v>205</v>
      </c>
      <c r="L25" s="111" t="s">
        <v>78</v>
      </c>
    </row>
    <row r="26" spans="1:12" ht="18.75" x14ac:dyDescent="0.25">
      <c r="A26" s="101">
        <v>2</v>
      </c>
      <c r="B26" s="249" t="s">
        <v>79</v>
      </c>
      <c r="C26" s="249"/>
      <c r="D26" s="249"/>
      <c r="E26" s="249"/>
      <c r="F26" s="249"/>
      <c r="G26" s="249"/>
      <c r="H26" s="102"/>
      <c r="I26" s="93"/>
      <c r="J26" s="94"/>
      <c r="K26" s="96"/>
      <c r="L26" s="96"/>
    </row>
    <row r="27" spans="1:12" ht="187.5" x14ac:dyDescent="0.25">
      <c r="A27" s="89" t="s">
        <v>80</v>
      </c>
      <c r="B27" s="90" t="s">
        <v>81</v>
      </c>
      <c r="C27" s="90"/>
      <c r="D27" s="91" t="s">
        <v>194</v>
      </c>
      <c r="E27" s="107"/>
      <c r="F27" s="91" t="s">
        <v>82</v>
      </c>
      <c r="G27" s="113"/>
      <c r="H27" s="104">
        <v>20</v>
      </c>
      <c r="I27" s="93">
        <f>+J25+1</f>
        <v>46011</v>
      </c>
      <c r="J27" s="94">
        <f t="shared" si="2"/>
        <v>46031</v>
      </c>
      <c r="K27" s="96" t="s">
        <v>83</v>
      </c>
      <c r="L27" s="96" t="s">
        <v>84</v>
      </c>
    </row>
    <row r="28" spans="1:12" ht="174" customHeight="1" x14ac:dyDescent="0.25">
      <c r="A28" s="89" t="s">
        <v>85</v>
      </c>
      <c r="B28" s="90" t="s">
        <v>86</v>
      </c>
      <c r="C28" s="90"/>
      <c r="D28" s="91" t="s">
        <v>194</v>
      </c>
      <c r="E28" s="107" t="s">
        <v>87</v>
      </c>
      <c r="F28" s="107" t="s">
        <v>88</v>
      </c>
      <c r="G28" s="103" t="s">
        <v>195</v>
      </c>
      <c r="H28" s="104">
        <v>10</v>
      </c>
      <c r="I28" s="93">
        <f>+J27+1</f>
        <v>46032</v>
      </c>
      <c r="J28" s="94">
        <f t="shared" si="2"/>
        <v>46042</v>
      </c>
      <c r="K28" s="96" t="s">
        <v>89</v>
      </c>
      <c r="L28" s="96"/>
    </row>
    <row r="29" spans="1:12" ht="174" customHeight="1" x14ac:dyDescent="0.25">
      <c r="A29" s="89" t="s">
        <v>90</v>
      </c>
      <c r="B29" s="90" t="s">
        <v>91</v>
      </c>
      <c r="C29" s="90"/>
      <c r="D29" s="103" t="s">
        <v>195</v>
      </c>
      <c r="E29" s="107"/>
      <c r="F29" s="107"/>
      <c r="G29" s="113"/>
      <c r="H29" s="92">
        <v>10</v>
      </c>
      <c r="I29" s="93">
        <f t="shared" ref="I29:I33" si="4">+J28+1</f>
        <v>46043</v>
      </c>
      <c r="J29" s="94">
        <f t="shared" si="2"/>
        <v>46053</v>
      </c>
      <c r="K29" s="96" t="s">
        <v>89</v>
      </c>
      <c r="L29" s="96"/>
    </row>
    <row r="30" spans="1:12" ht="174" customHeight="1" x14ac:dyDescent="0.25">
      <c r="A30" s="89" t="s">
        <v>92</v>
      </c>
      <c r="B30" s="90" t="s">
        <v>93</v>
      </c>
      <c r="C30" s="90"/>
      <c r="D30" s="91" t="s">
        <v>194</v>
      </c>
      <c r="E30" s="107" t="s">
        <v>94</v>
      </c>
      <c r="F30" s="107"/>
      <c r="G30" s="107"/>
      <c r="H30" s="92">
        <v>10</v>
      </c>
      <c r="I30" s="93">
        <f t="shared" si="4"/>
        <v>46054</v>
      </c>
      <c r="J30" s="94">
        <f t="shared" si="2"/>
        <v>46064</v>
      </c>
      <c r="K30" s="96" t="s">
        <v>95</v>
      </c>
      <c r="L30" s="96"/>
    </row>
    <row r="31" spans="1:12" ht="174" customHeight="1" x14ac:dyDescent="0.25">
      <c r="A31" s="89" t="s">
        <v>96</v>
      </c>
      <c r="B31" s="90" t="s">
        <v>97</v>
      </c>
      <c r="C31" s="90"/>
      <c r="D31" s="91" t="s">
        <v>194</v>
      </c>
      <c r="E31" s="107" t="s">
        <v>94</v>
      </c>
      <c r="F31" s="107"/>
      <c r="G31" s="107"/>
      <c r="H31" s="92">
        <v>3</v>
      </c>
      <c r="I31" s="93">
        <f t="shared" si="4"/>
        <v>46065</v>
      </c>
      <c r="J31" s="94">
        <f t="shared" si="2"/>
        <v>46068</v>
      </c>
      <c r="K31" s="96" t="s">
        <v>98</v>
      </c>
      <c r="L31" s="96"/>
    </row>
    <row r="32" spans="1:12" ht="349.5" customHeight="1" x14ac:dyDescent="0.25">
      <c r="A32" s="89" t="s">
        <v>99</v>
      </c>
      <c r="B32" s="90" t="s">
        <v>100</v>
      </c>
      <c r="C32" s="90"/>
      <c r="D32" s="107" t="s">
        <v>94</v>
      </c>
      <c r="E32" s="107"/>
      <c r="F32" s="107"/>
      <c r="G32" s="107"/>
      <c r="H32" s="92">
        <v>5</v>
      </c>
      <c r="I32" s="93">
        <f t="shared" si="4"/>
        <v>46069</v>
      </c>
      <c r="J32" s="94">
        <f t="shared" si="2"/>
        <v>46074</v>
      </c>
      <c r="K32" s="105" t="s">
        <v>101</v>
      </c>
      <c r="L32" s="111" t="s">
        <v>102</v>
      </c>
    </row>
    <row r="33" spans="1:12" ht="333" customHeight="1" x14ac:dyDescent="0.25">
      <c r="A33" s="89" t="s">
        <v>103</v>
      </c>
      <c r="B33" s="90" t="s">
        <v>104</v>
      </c>
      <c r="C33" s="90"/>
      <c r="D33" s="107" t="s">
        <v>94</v>
      </c>
      <c r="E33" s="107"/>
      <c r="F33" s="107"/>
      <c r="G33" s="107"/>
      <c r="H33" s="92">
        <v>30</v>
      </c>
      <c r="I33" s="93">
        <f t="shared" si="4"/>
        <v>46075</v>
      </c>
      <c r="J33" s="94">
        <f t="shared" si="2"/>
        <v>46105</v>
      </c>
      <c r="K33" s="106" t="s">
        <v>206</v>
      </c>
      <c r="L33" s="105" t="s">
        <v>106</v>
      </c>
    </row>
    <row r="34" spans="1:12" ht="204" customHeight="1" x14ac:dyDescent="0.25">
      <c r="A34" s="89" t="s">
        <v>107</v>
      </c>
      <c r="B34" s="90" t="s">
        <v>108</v>
      </c>
      <c r="C34" s="90"/>
      <c r="D34" s="107" t="s">
        <v>109</v>
      </c>
      <c r="E34" s="107" t="s">
        <v>94</v>
      </c>
      <c r="F34" s="107"/>
      <c r="G34" s="107"/>
      <c r="H34" s="92"/>
      <c r="I34" s="93"/>
      <c r="J34" s="94"/>
      <c r="K34" s="96" t="s">
        <v>110</v>
      </c>
      <c r="L34" s="96"/>
    </row>
    <row r="35" spans="1:12" ht="409.5" customHeight="1" x14ac:dyDescent="0.25">
      <c r="A35" s="89" t="s">
        <v>107</v>
      </c>
      <c r="B35" s="90" t="s">
        <v>111</v>
      </c>
      <c r="C35" s="90"/>
      <c r="D35" s="107" t="s">
        <v>94</v>
      </c>
      <c r="E35" s="107"/>
      <c r="F35" s="107"/>
      <c r="G35" s="107"/>
      <c r="H35" s="92"/>
      <c r="I35" s="93"/>
      <c r="J35" s="94"/>
      <c r="K35" s="114" t="s">
        <v>112</v>
      </c>
      <c r="L35" s="112" t="s">
        <v>113</v>
      </c>
    </row>
    <row r="36" spans="1:12" ht="297" customHeight="1" x14ac:dyDescent="0.25">
      <c r="A36" s="89" t="s">
        <v>107</v>
      </c>
      <c r="B36" s="90" t="s">
        <v>114</v>
      </c>
      <c r="C36" s="90"/>
      <c r="D36" s="107" t="s">
        <v>109</v>
      </c>
      <c r="E36" s="107" t="s">
        <v>94</v>
      </c>
      <c r="F36" s="107" t="s">
        <v>115</v>
      </c>
      <c r="G36" s="107"/>
      <c r="H36" s="92"/>
      <c r="I36" s="93"/>
      <c r="J36" s="94"/>
      <c r="K36" s="96" t="s">
        <v>116</v>
      </c>
      <c r="L36" s="105"/>
    </row>
    <row r="37" spans="1:12" ht="393.75" x14ac:dyDescent="0.25">
      <c r="A37" s="89" t="s">
        <v>117</v>
      </c>
      <c r="B37" s="96" t="s">
        <v>118</v>
      </c>
      <c r="C37" s="90"/>
      <c r="D37" s="107" t="s">
        <v>94</v>
      </c>
      <c r="E37" s="107" t="s">
        <v>109</v>
      </c>
      <c r="F37" s="91" t="s">
        <v>119</v>
      </c>
      <c r="G37" s="107"/>
      <c r="H37" s="92">
        <v>1</v>
      </c>
      <c r="I37" s="93">
        <f>+J33+1</f>
        <v>46106</v>
      </c>
      <c r="J37" s="94">
        <f>IFERROR(DATE(YEAR(I37),MONTH(I37),DAY(I37))+H37,"0")</f>
        <v>46107</v>
      </c>
      <c r="K37" s="96" t="s">
        <v>120</v>
      </c>
      <c r="L37" s="96"/>
    </row>
    <row r="38" spans="1:12" ht="18.75" x14ac:dyDescent="0.25">
      <c r="A38" s="101">
        <v>3</v>
      </c>
      <c r="B38" s="249" t="s">
        <v>121</v>
      </c>
      <c r="C38" s="249"/>
      <c r="D38" s="249"/>
      <c r="E38" s="249"/>
      <c r="F38" s="249"/>
      <c r="G38" s="91"/>
      <c r="H38" s="102"/>
      <c r="I38" s="93"/>
      <c r="J38" s="94"/>
      <c r="K38" s="96"/>
      <c r="L38" s="96"/>
    </row>
    <row r="39" spans="1:12" ht="204.75" x14ac:dyDescent="0.25">
      <c r="A39" s="89" t="s">
        <v>122</v>
      </c>
      <c r="B39" s="90" t="s">
        <v>123</v>
      </c>
      <c r="C39" s="90"/>
      <c r="D39" s="113" t="s">
        <v>195</v>
      </c>
      <c r="E39" s="107"/>
      <c r="F39" s="107"/>
      <c r="G39" s="107"/>
      <c r="H39" s="107">
        <v>5</v>
      </c>
      <c r="I39" s="87">
        <f>+J37+1</f>
        <v>46108</v>
      </c>
      <c r="J39" s="110">
        <f t="shared" ref="J39:J45" si="5">IFERROR(DATE(YEAR(I39),MONTH(I39),DAY(I39))+H39,"0")</f>
        <v>46113</v>
      </c>
      <c r="K39" s="115" t="s">
        <v>124</v>
      </c>
      <c r="L39" s="96"/>
    </row>
    <row r="40" spans="1:12" ht="168.75" x14ac:dyDescent="0.25">
      <c r="A40" s="89" t="s">
        <v>125</v>
      </c>
      <c r="B40" s="90" t="s">
        <v>126</v>
      </c>
      <c r="C40" s="90"/>
      <c r="D40" s="113" t="s">
        <v>127</v>
      </c>
      <c r="E40" s="107" t="s">
        <v>128</v>
      </c>
      <c r="F40" s="107"/>
      <c r="G40" s="107"/>
      <c r="H40" s="107">
        <v>5</v>
      </c>
      <c r="I40" s="87">
        <f>+J39+1</f>
        <v>46114</v>
      </c>
      <c r="J40" s="110">
        <f t="shared" si="5"/>
        <v>46119</v>
      </c>
      <c r="K40" s="116" t="s">
        <v>129</v>
      </c>
      <c r="L40" s="96"/>
    </row>
    <row r="41" spans="1:12" ht="93.75" x14ac:dyDescent="0.25">
      <c r="A41" s="89" t="s">
        <v>130</v>
      </c>
      <c r="B41" s="90" t="s">
        <v>131</v>
      </c>
      <c r="C41" s="90"/>
      <c r="D41" s="107" t="s">
        <v>128</v>
      </c>
      <c r="E41" s="107"/>
      <c r="F41" s="107"/>
      <c r="G41" s="107"/>
      <c r="H41" s="107">
        <v>90</v>
      </c>
      <c r="I41" s="87">
        <f t="shared" ref="I41:I44" si="6">+J40+1</f>
        <v>46120</v>
      </c>
      <c r="J41" s="110">
        <f t="shared" si="5"/>
        <v>46210</v>
      </c>
      <c r="K41" s="116" t="s">
        <v>132</v>
      </c>
      <c r="L41" s="96" t="s">
        <v>133</v>
      </c>
    </row>
    <row r="42" spans="1:12" ht="112.5" x14ac:dyDescent="0.25">
      <c r="A42" s="89" t="s">
        <v>134</v>
      </c>
      <c r="B42" s="90" t="s">
        <v>135</v>
      </c>
      <c r="C42" s="90"/>
      <c r="D42" s="107" t="s">
        <v>127</v>
      </c>
      <c r="E42" s="113" t="s">
        <v>195</v>
      </c>
      <c r="F42" s="107"/>
      <c r="G42" s="107"/>
      <c r="H42" s="107">
        <v>5</v>
      </c>
      <c r="I42" s="87">
        <f t="shared" si="6"/>
        <v>46211</v>
      </c>
      <c r="J42" s="110">
        <f t="shared" si="5"/>
        <v>46216</v>
      </c>
      <c r="K42" s="116" t="s">
        <v>136</v>
      </c>
      <c r="L42" s="96"/>
    </row>
    <row r="43" spans="1:12" ht="330.75" x14ac:dyDescent="0.25">
      <c r="A43" s="89" t="s">
        <v>137</v>
      </c>
      <c r="B43" s="90" t="s">
        <v>138</v>
      </c>
      <c r="C43" s="90"/>
      <c r="D43" s="91" t="s">
        <v>194</v>
      </c>
      <c r="E43" s="107"/>
      <c r="F43" s="107"/>
      <c r="G43" s="113" t="s">
        <v>195</v>
      </c>
      <c r="H43" s="107">
        <v>30</v>
      </c>
      <c r="I43" s="87">
        <f t="shared" si="6"/>
        <v>46217</v>
      </c>
      <c r="J43" s="110">
        <f t="shared" si="5"/>
        <v>46247</v>
      </c>
      <c r="K43" s="106" t="s">
        <v>207</v>
      </c>
      <c r="L43" s="96" t="s">
        <v>140</v>
      </c>
    </row>
    <row r="44" spans="1:12" ht="150" x14ac:dyDescent="0.25">
      <c r="A44" s="89" t="s">
        <v>141</v>
      </c>
      <c r="B44" s="90" t="s">
        <v>142</v>
      </c>
      <c r="C44" s="90"/>
      <c r="D44" s="113" t="s">
        <v>195</v>
      </c>
      <c r="E44" s="107"/>
      <c r="F44" s="107"/>
      <c r="G44" s="107"/>
      <c r="H44" s="107">
        <v>10</v>
      </c>
      <c r="I44" s="87">
        <f t="shared" si="6"/>
        <v>46248</v>
      </c>
      <c r="J44" s="110">
        <f t="shared" si="5"/>
        <v>46258</v>
      </c>
      <c r="K44" s="105" t="s">
        <v>143</v>
      </c>
      <c r="L44" s="96" t="s">
        <v>144</v>
      </c>
    </row>
    <row r="45" spans="1:12" ht="225" x14ac:dyDescent="0.25">
      <c r="A45" s="101" t="s">
        <v>145</v>
      </c>
      <c r="B45" s="117" t="s">
        <v>146</v>
      </c>
      <c r="C45" s="117"/>
      <c r="D45" s="107" t="s">
        <v>24</v>
      </c>
      <c r="E45" s="107" t="s">
        <v>20</v>
      </c>
      <c r="F45" s="107" t="s">
        <v>147</v>
      </c>
      <c r="G45" s="107"/>
      <c r="H45" s="118">
        <f>4*30</f>
        <v>120</v>
      </c>
      <c r="I45" s="110">
        <f>+J44+1</f>
        <v>46259</v>
      </c>
      <c r="J45" s="87">
        <f t="shared" si="5"/>
        <v>46379</v>
      </c>
      <c r="K45" s="105"/>
      <c r="L45" s="105" t="s">
        <v>148</v>
      </c>
    </row>
    <row r="46" spans="1:12" ht="18.75" x14ac:dyDescent="0.25">
      <c r="A46" s="101" t="s">
        <v>149</v>
      </c>
      <c r="B46" s="249" t="s">
        <v>150</v>
      </c>
      <c r="C46" s="249"/>
      <c r="D46" s="249"/>
      <c r="E46" s="249"/>
      <c r="F46" s="249"/>
      <c r="G46" s="249"/>
      <c r="H46" s="92"/>
      <c r="I46" s="93"/>
      <c r="J46" s="87"/>
      <c r="K46" s="96"/>
      <c r="L46" s="96"/>
    </row>
    <row r="47" spans="1:12" ht="18.75" x14ac:dyDescent="0.25">
      <c r="A47" s="101">
        <v>1</v>
      </c>
      <c r="B47" s="249" t="s">
        <v>151</v>
      </c>
      <c r="C47" s="249"/>
      <c r="D47" s="249"/>
      <c r="E47" s="249"/>
      <c r="F47" s="249"/>
      <c r="G47" s="249"/>
      <c r="H47" s="92"/>
      <c r="I47" s="93"/>
      <c r="J47" s="87"/>
      <c r="K47" s="96"/>
      <c r="L47" s="96"/>
    </row>
    <row r="48" spans="1:12" ht="56.25" x14ac:dyDescent="0.25">
      <c r="A48" s="89" t="s">
        <v>59</v>
      </c>
      <c r="B48" s="119" t="s">
        <v>152</v>
      </c>
      <c r="C48" s="119"/>
      <c r="D48" s="91" t="s">
        <v>24</v>
      </c>
      <c r="E48" s="91" t="s">
        <v>20</v>
      </c>
      <c r="F48" s="113" t="s">
        <v>195</v>
      </c>
      <c r="G48" s="91"/>
      <c r="H48" s="107">
        <f>3*30</f>
        <v>90</v>
      </c>
      <c r="I48" s="87">
        <f>+J45+1</f>
        <v>46380</v>
      </c>
      <c r="J48" s="87">
        <f t="shared" ref="J48:J54" si="7">IFERROR(DATE(YEAR(I48),MONTH(I48),DAY(I48))+H48,"0")</f>
        <v>46470</v>
      </c>
      <c r="K48" s="96"/>
      <c r="L48" s="96"/>
    </row>
    <row r="49" spans="1:12" ht="56.25" x14ac:dyDescent="0.25">
      <c r="A49" s="89" t="s">
        <v>66</v>
      </c>
      <c r="B49" s="119" t="s">
        <v>153</v>
      </c>
      <c r="C49" s="119"/>
      <c r="D49" s="91" t="s">
        <v>24</v>
      </c>
      <c r="E49" s="91" t="s">
        <v>20</v>
      </c>
      <c r="F49" s="91" t="s">
        <v>199</v>
      </c>
      <c r="G49" s="91"/>
      <c r="H49" s="107">
        <v>20</v>
      </c>
      <c r="I49" s="87">
        <f>+J48+1</f>
        <v>46471</v>
      </c>
      <c r="J49" s="87">
        <f t="shared" si="7"/>
        <v>46491</v>
      </c>
      <c r="K49" s="96"/>
      <c r="L49" s="96"/>
    </row>
    <row r="50" spans="1:12" ht="37.5" x14ac:dyDescent="0.25">
      <c r="A50" s="89" t="s">
        <v>71</v>
      </c>
      <c r="B50" s="119" t="s">
        <v>155</v>
      </c>
      <c r="C50" s="119"/>
      <c r="D50" s="91" t="s">
        <v>24</v>
      </c>
      <c r="E50" s="91" t="s">
        <v>21</v>
      </c>
      <c r="F50" s="91" t="s">
        <v>20</v>
      </c>
      <c r="G50" s="91"/>
      <c r="H50" s="107">
        <v>15</v>
      </c>
      <c r="I50" s="87">
        <f t="shared" ref="I50:I54" si="8">+J49+1</f>
        <v>46492</v>
      </c>
      <c r="J50" s="87">
        <f t="shared" si="7"/>
        <v>46507</v>
      </c>
      <c r="K50" s="96"/>
      <c r="L50" s="96"/>
    </row>
    <row r="51" spans="1:12" ht="37.5" x14ac:dyDescent="0.25">
      <c r="A51" s="89" t="s">
        <v>73</v>
      </c>
      <c r="B51" s="119" t="s">
        <v>156</v>
      </c>
      <c r="C51" s="119"/>
      <c r="D51" s="91" t="s">
        <v>24</v>
      </c>
      <c r="E51" s="91" t="s">
        <v>20</v>
      </c>
      <c r="F51" s="91" t="s">
        <v>20</v>
      </c>
      <c r="G51" s="91" t="s">
        <v>24</v>
      </c>
      <c r="H51" s="107">
        <v>7</v>
      </c>
      <c r="I51" s="87">
        <f t="shared" si="8"/>
        <v>46508</v>
      </c>
      <c r="J51" s="87">
        <f t="shared" si="7"/>
        <v>46515</v>
      </c>
      <c r="K51" s="96"/>
      <c r="L51" s="96"/>
    </row>
    <row r="52" spans="1:12" ht="56.25" x14ac:dyDescent="0.25">
      <c r="A52" s="89" t="s">
        <v>157</v>
      </c>
      <c r="B52" s="119" t="s">
        <v>158</v>
      </c>
      <c r="C52" s="119"/>
      <c r="D52" s="91" t="s">
        <v>24</v>
      </c>
      <c r="E52" s="91" t="s">
        <v>20</v>
      </c>
      <c r="F52" s="91" t="s">
        <v>21</v>
      </c>
      <c r="G52" s="91" t="s">
        <v>24</v>
      </c>
      <c r="H52" s="107">
        <v>30</v>
      </c>
      <c r="I52" s="87">
        <f t="shared" si="8"/>
        <v>46516</v>
      </c>
      <c r="J52" s="87">
        <f t="shared" si="7"/>
        <v>46546</v>
      </c>
      <c r="K52" s="96"/>
      <c r="L52" s="96"/>
    </row>
    <row r="53" spans="1:12" ht="37.5" x14ac:dyDescent="0.25">
      <c r="A53" s="89" t="s">
        <v>159</v>
      </c>
      <c r="B53" s="119" t="s">
        <v>160</v>
      </c>
      <c r="C53" s="119"/>
      <c r="D53" s="91" t="s">
        <v>24</v>
      </c>
      <c r="E53" s="91" t="s">
        <v>20</v>
      </c>
      <c r="F53" s="91" t="s">
        <v>21</v>
      </c>
      <c r="G53" s="91" t="s">
        <v>24</v>
      </c>
      <c r="H53" s="107">
        <v>20</v>
      </c>
      <c r="I53" s="87">
        <f t="shared" si="8"/>
        <v>46547</v>
      </c>
      <c r="J53" s="87">
        <f t="shared" si="7"/>
        <v>46567</v>
      </c>
      <c r="K53" s="96"/>
      <c r="L53" s="96"/>
    </row>
    <row r="54" spans="1:12" ht="18.75" x14ac:dyDescent="0.25">
      <c r="A54" s="101" t="s">
        <v>161</v>
      </c>
      <c r="B54" s="249" t="s">
        <v>162</v>
      </c>
      <c r="C54" s="249"/>
      <c r="D54" s="249"/>
      <c r="E54" s="249"/>
      <c r="F54" s="249"/>
      <c r="G54" s="249"/>
      <c r="H54" s="102">
        <v>30</v>
      </c>
      <c r="I54" s="87">
        <f t="shared" si="8"/>
        <v>46568</v>
      </c>
      <c r="J54" s="87">
        <f t="shared" si="7"/>
        <v>46598</v>
      </c>
      <c r="K54" s="96"/>
      <c r="L54" s="96"/>
    </row>
    <row r="55" spans="1:12" ht="33" x14ac:dyDescent="0.25">
      <c r="A55" s="89">
        <v>1</v>
      </c>
      <c r="B55" s="90" t="s">
        <v>163</v>
      </c>
      <c r="C55" s="90"/>
      <c r="D55" s="107" t="s">
        <v>24</v>
      </c>
      <c r="E55" s="107" t="s">
        <v>20</v>
      </c>
      <c r="F55" s="107" t="s">
        <v>164</v>
      </c>
      <c r="G55" s="107"/>
      <c r="H55" s="92"/>
      <c r="I55" s="93"/>
      <c r="J55" s="87"/>
      <c r="K55" s="96"/>
      <c r="L55" s="96"/>
    </row>
    <row r="56" spans="1:12" ht="66" x14ac:dyDescent="0.25">
      <c r="A56" s="89">
        <v>2</v>
      </c>
      <c r="B56" s="90" t="s">
        <v>165</v>
      </c>
      <c r="C56" s="90"/>
      <c r="D56" s="107" t="s">
        <v>24</v>
      </c>
      <c r="E56" s="107" t="s">
        <v>20</v>
      </c>
      <c r="F56" s="107" t="s">
        <v>176</v>
      </c>
      <c r="G56" s="107"/>
      <c r="H56" s="92"/>
      <c r="I56" s="93"/>
      <c r="J56" s="87"/>
      <c r="K56" s="96"/>
      <c r="L56" s="96"/>
    </row>
    <row r="57" spans="1:12" ht="148.5" x14ac:dyDescent="0.25">
      <c r="A57" s="89">
        <v>3</v>
      </c>
      <c r="B57" s="90" t="s">
        <v>167</v>
      </c>
      <c r="C57" s="90"/>
      <c r="D57" s="107" t="s">
        <v>24</v>
      </c>
      <c r="E57" s="107" t="s">
        <v>20</v>
      </c>
      <c r="F57" s="107" t="s">
        <v>200</v>
      </c>
      <c r="G57" s="107"/>
      <c r="H57" s="92"/>
      <c r="I57" s="93"/>
      <c r="J57" s="87"/>
      <c r="K57" s="96"/>
      <c r="L57" s="96"/>
    </row>
    <row r="58" spans="1:12" ht="148.5" x14ac:dyDescent="0.25">
      <c r="A58" s="89">
        <v>4</v>
      </c>
      <c r="B58" s="90" t="s">
        <v>169</v>
      </c>
      <c r="C58" s="90"/>
      <c r="D58" s="107" t="s">
        <v>24</v>
      </c>
      <c r="E58" s="107" t="s">
        <v>20</v>
      </c>
      <c r="F58" s="107" t="s">
        <v>200</v>
      </c>
      <c r="G58" s="107"/>
      <c r="H58" s="92"/>
      <c r="I58" s="93"/>
      <c r="J58" s="87"/>
      <c r="K58" s="96"/>
      <c r="L58" s="96"/>
    </row>
    <row r="59" spans="1:12" ht="18.75" x14ac:dyDescent="0.25">
      <c r="A59" s="101" t="s">
        <v>170</v>
      </c>
      <c r="B59" s="249" t="s">
        <v>171</v>
      </c>
      <c r="C59" s="249"/>
      <c r="D59" s="249"/>
      <c r="E59" s="249"/>
      <c r="F59" s="249"/>
      <c r="G59" s="249"/>
      <c r="H59" s="118">
        <f>6*30</f>
        <v>180</v>
      </c>
      <c r="I59" s="87">
        <f>+J54+1</f>
        <v>46599</v>
      </c>
      <c r="J59" s="87">
        <f t="shared" ref="J59:J60" si="9">IFERROR(DATE(YEAR(I59),MONTH(I59),DAY(I59))+H59,"0")</f>
        <v>46779</v>
      </c>
      <c r="K59" s="96"/>
      <c r="L59" s="96"/>
    </row>
    <row r="60" spans="1:12" ht="18.75" x14ac:dyDescent="0.25">
      <c r="A60" s="101" t="s">
        <v>172</v>
      </c>
      <c r="B60" s="249" t="s">
        <v>173</v>
      </c>
      <c r="C60" s="249"/>
      <c r="D60" s="249"/>
      <c r="E60" s="249"/>
      <c r="F60" s="249"/>
      <c r="G60" s="249"/>
      <c r="H60" s="102">
        <v>30</v>
      </c>
      <c r="I60" s="87">
        <f>+J59+1</f>
        <v>46780</v>
      </c>
      <c r="J60" s="87">
        <f t="shared" si="9"/>
        <v>46810</v>
      </c>
      <c r="K60" s="96"/>
      <c r="L60" s="96"/>
    </row>
    <row r="61" spans="1:12" ht="56.25" x14ac:dyDescent="0.25">
      <c r="A61" s="89">
        <v>1</v>
      </c>
      <c r="B61" s="90" t="s">
        <v>174</v>
      </c>
      <c r="C61" s="90"/>
      <c r="D61" s="107" t="s">
        <v>24</v>
      </c>
      <c r="E61" s="107" t="s">
        <v>21</v>
      </c>
      <c r="F61" s="107" t="s">
        <v>195</v>
      </c>
      <c r="G61" s="107"/>
      <c r="H61" s="92"/>
      <c r="I61" s="93"/>
      <c r="J61" s="87"/>
      <c r="K61" s="96"/>
      <c r="L61" s="96"/>
    </row>
    <row r="62" spans="1:12" ht="56.25" x14ac:dyDescent="0.25">
      <c r="A62" s="89">
        <v>2</v>
      </c>
      <c r="B62" s="90" t="s">
        <v>175</v>
      </c>
      <c r="C62" s="90"/>
      <c r="D62" s="107" t="s">
        <v>24</v>
      </c>
      <c r="E62" s="107" t="s">
        <v>176</v>
      </c>
      <c r="F62" s="107" t="s">
        <v>201</v>
      </c>
      <c r="G62" s="107"/>
      <c r="H62" s="92"/>
      <c r="I62" s="93"/>
      <c r="J62" s="87"/>
      <c r="K62" s="96"/>
      <c r="L62" s="96"/>
    </row>
    <row r="63" spans="1:12" ht="49.5" x14ac:dyDescent="0.25">
      <c r="A63" s="89">
        <v>3</v>
      </c>
      <c r="B63" s="90" t="s">
        <v>178</v>
      </c>
      <c r="C63" s="90"/>
      <c r="D63" s="107" t="s">
        <v>24</v>
      </c>
      <c r="E63" s="107" t="s">
        <v>176</v>
      </c>
      <c r="F63" s="107" t="s">
        <v>201</v>
      </c>
      <c r="G63" s="107"/>
      <c r="H63" s="92"/>
      <c r="I63" s="93"/>
      <c r="J63" s="87"/>
      <c r="K63" s="96"/>
      <c r="L63" s="96"/>
    </row>
    <row r="64" spans="1:12" ht="49.5" x14ac:dyDescent="0.25">
      <c r="A64" s="89">
        <v>4</v>
      </c>
      <c r="B64" s="90" t="s">
        <v>179</v>
      </c>
      <c r="C64" s="90"/>
      <c r="D64" s="107" t="s">
        <v>24</v>
      </c>
      <c r="E64" s="107" t="s">
        <v>180</v>
      </c>
      <c r="F64" s="107" t="s">
        <v>201</v>
      </c>
      <c r="G64" s="107"/>
      <c r="H64" s="92"/>
      <c r="I64" s="93"/>
      <c r="J64" s="87"/>
      <c r="K64" s="96"/>
      <c r="L64" s="96"/>
    </row>
    <row r="65" spans="1:12" ht="56.25" x14ac:dyDescent="0.25">
      <c r="A65" s="89">
        <v>5</v>
      </c>
      <c r="B65" s="90" t="s">
        <v>181</v>
      </c>
      <c r="C65" s="90"/>
      <c r="D65" s="107" t="s">
        <v>24</v>
      </c>
      <c r="E65" s="107" t="s">
        <v>182</v>
      </c>
      <c r="F65" s="107" t="s">
        <v>201</v>
      </c>
      <c r="G65" s="107"/>
      <c r="H65" s="92"/>
      <c r="I65" s="93"/>
      <c r="J65" s="87"/>
      <c r="K65" s="96"/>
      <c r="L65" s="96"/>
    </row>
    <row r="66" spans="1:12" ht="49.5" x14ac:dyDescent="0.25">
      <c r="A66" s="89">
        <v>6</v>
      </c>
      <c r="B66" s="90" t="s">
        <v>183</v>
      </c>
      <c r="C66" s="90"/>
      <c r="D66" s="107" t="s">
        <v>24</v>
      </c>
      <c r="E66" s="107" t="s">
        <v>182</v>
      </c>
      <c r="F66" s="107" t="s">
        <v>201</v>
      </c>
      <c r="G66" s="107"/>
      <c r="H66" s="92"/>
      <c r="I66" s="93"/>
      <c r="J66" s="87"/>
      <c r="K66" s="96"/>
      <c r="L66" s="96"/>
    </row>
    <row r="67" spans="1:12" ht="18.75" x14ac:dyDescent="0.25">
      <c r="A67" s="101" t="s">
        <v>184</v>
      </c>
      <c r="B67" s="250" t="s">
        <v>185</v>
      </c>
      <c r="C67" s="250"/>
      <c r="D67" s="250"/>
      <c r="E67" s="250"/>
      <c r="F67" s="250"/>
      <c r="G67" s="250"/>
      <c r="H67" s="102"/>
      <c r="I67" s="93"/>
      <c r="J67" s="87"/>
      <c r="K67" s="96"/>
      <c r="L67" s="96"/>
    </row>
    <row r="68" spans="1:12" ht="56.25" x14ac:dyDescent="0.25">
      <c r="A68" s="89">
        <v>1</v>
      </c>
      <c r="B68" s="90" t="s">
        <v>186</v>
      </c>
      <c r="C68" s="90"/>
      <c r="D68" s="107" t="s">
        <v>24</v>
      </c>
      <c r="E68" s="107" t="s">
        <v>202</v>
      </c>
      <c r="F68" s="107"/>
      <c r="G68" s="107"/>
      <c r="H68" s="92">
        <v>20</v>
      </c>
      <c r="I68" s="87">
        <f>+J60+1</f>
        <v>46811</v>
      </c>
      <c r="J68" s="87">
        <f t="shared" ref="J68:J70" si="10">IFERROR(DATE(YEAR(I68),MONTH(I68),DAY(I68))+H68,"0")</f>
        <v>46831</v>
      </c>
      <c r="K68" s="96"/>
      <c r="L68" s="96"/>
    </row>
    <row r="69" spans="1:12" ht="56.25" x14ac:dyDescent="0.25">
      <c r="A69" s="89">
        <f>+A68+1</f>
        <v>2</v>
      </c>
      <c r="B69" s="90" t="s">
        <v>188</v>
      </c>
      <c r="C69" s="90"/>
      <c r="D69" s="107" t="s">
        <v>189</v>
      </c>
      <c r="E69" s="107"/>
      <c r="F69" s="113"/>
      <c r="G69" s="113" t="s">
        <v>37</v>
      </c>
      <c r="H69" s="92">
        <v>15</v>
      </c>
      <c r="I69" s="87">
        <f>+J68+1</f>
        <v>46832</v>
      </c>
      <c r="J69" s="87">
        <f t="shared" si="10"/>
        <v>46847</v>
      </c>
      <c r="K69" s="96"/>
      <c r="L69" s="96"/>
    </row>
    <row r="70" spans="1:12" ht="37.5" x14ac:dyDescent="0.25">
      <c r="A70" s="89">
        <f>+A69+1</f>
        <v>3</v>
      </c>
      <c r="B70" s="90" t="s">
        <v>190</v>
      </c>
      <c r="C70" s="90"/>
      <c r="D70" s="113" t="s">
        <v>37</v>
      </c>
      <c r="E70" s="107"/>
      <c r="F70" s="113"/>
      <c r="G70" s="107"/>
      <c r="H70" s="92">
        <v>15</v>
      </c>
      <c r="I70" s="87">
        <f>+J69+1</f>
        <v>46848</v>
      </c>
      <c r="J70" s="87">
        <f t="shared" si="10"/>
        <v>46863</v>
      </c>
      <c r="K70" s="96"/>
      <c r="L70" s="96"/>
    </row>
  </sheetData>
  <mergeCells count="25">
    <mergeCell ref="B20:G20"/>
    <mergeCell ref="A1:L1"/>
    <mergeCell ref="A2:L3"/>
    <mergeCell ref="A4:L4"/>
    <mergeCell ref="A5:J5"/>
    <mergeCell ref="A6:A7"/>
    <mergeCell ref="B6:B7"/>
    <mergeCell ref="C6:C7"/>
    <mergeCell ref="D6:F6"/>
    <mergeCell ref="G6:G7"/>
    <mergeCell ref="H6:J6"/>
    <mergeCell ref="K6:K7"/>
    <mergeCell ref="L6:L7"/>
    <mergeCell ref="B8:G8"/>
    <mergeCell ref="B9:G9"/>
    <mergeCell ref="B19:G19"/>
    <mergeCell ref="B59:G59"/>
    <mergeCell ref="B60:G60"/>
    <mergeCell ref="B67:G67"/>
    <mergeCell ref="B21:G21"/>
    <mergeCell ref="B26:G26"/>
    <mergeCell ref="B38:F38"/>
    <mergeCell ref="B46:G46"/>
    <mergeCell ref="B47:G47"/>
    <mergeCell ref="B54:G54"/>
  </mergeCells>
  <conditionalFormatting sqref="B68:C70 B67 B61:C66 B59:B60 B55:C58 B54 B46:B47 B39:C45 B38 B26 B27:C37 B22:C25 B48:C53">
    <cfRule type="duplicateValues" dxfId="12" priority="1"/>
  </conditionalFormatting>
  <conditionalFormatting sqref="B71:C1048576 B5:C6 B10:C17 B7:B9 B18:B21">
    <cfRule type="duplicateValues" dxfId="11" priority="2"/>
  </conditionalFormatting>
  <printOptions horizontalCentered="1"/>
  <pageMargins left="0" right="0" top="0.11811023622047245" bottom="0.11811023622047245" header="0.11811023622047245" footer="0.11811023622047245"/>
  <pageSetup paperSize="9" scale="60" fitToHeight="0" orientation="landscape" r:id="rId1"/>
  <headerFooter differentFirst="1">
    <oddFooter>&amp;CQuy trình đấu giá quyền sử dụng đất đối với các dự án chưa có Quy hoạch chi tiết 1/500&amp;R&amp;P</oddFooter>
  </headerFooter>
  <rowBreaks count="1" manualBreakCount="1">
    <brk id="45"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zoomScale="70" zoomScaleNormal="70" zoomScaleSheetLayoutView="25" workbookViewId="0">
      <pane xSplit="2" ySplit="7" topLeftCell="C62" activePane="bottomRight" state="frozen"/>
      <selection activeCell="G74" sqref="G74"/>
      <selection pane="topRight" activeCell="G74" sqref="G74"/>
      <selection pane="bottomLeft" activeCell="G74" sqref="G74"/>
      <selection pane="bottomRight" activeCell="G74" sqref="G74"/>
    </sheetView>
  </sheetViews>
  <sheetFormatPr defaultColWidth="9" defaultRowHeight="15.75" x14ac:dyDescent="0.25"/>
  <cols>
    <col min="1" max="1" width="5.42578125" style="66" customWidth="1"/>
    <col min="2" max="2" width="34.140625" style="2" customWidth="1"/>
    <col min="3" max="3" width="7.140625" style="2" customWidth="1"/>
    <col min="4" max="4" width="13.5703125" style="67" customWidth="1"/>
    <col min="5" max="5" width="12.5703125" style="67" customWidth="1"/>
    <col min="6" max="7" width="10.42578125" style="67" customWidth="1"/>
    <col min="8" max="8" width="11.5703125" style="3" customWidth="1"/>
    <col min="9" max="9" width="13" style="68" bestFit="1" customWidth="1"/>
    <col min="10" max="10" width="13" style="69" bestFit="1" customWidth="1"/>
    <col min="11" max="11" width="60.85546875" style="70" customWidth="1"/>
    <col min="12" max="12" width="37.28515625" style="70" customWidth="1"/>
    <col min="13" max="16384" width="9" style="2"/>
  </cols>
  <sheetData>
    <row r="1" spans="1:12" s="1" customFormat="1" ht="19.5" customHeight="1" x14ac:dyDescent="0.3">
      <c r="A1" s="246" t="s">
        <v>208</v>
      </c>
      <c r="B1" s="246"/>
      <c r="C1" s="246"/>
      <c r="D1" s="246"/>
      <c r="E1" s="246"/>
      <c r="F1" s="246"/>
      <c r="G1" s="246"/>
      <c r="H1" s="246"/>
      <c r="I1" s="246"/>
      <c r="J1" s="246"/>
      <c r="K1" s="246"/>
      <c r="L1" s="246"/>
    </row>
    <row r="2" spans="1:12" ht="8.25" customHeight="1" x14ac:dyDescent="0.25">
      <c r="A2" s="221" t="s">
        <v>1</v>
      </c>
      <c r="B2" s="221"/>
      <c r="C2" s="221"/>
      <c r="D2" s="221"/>
      <c r="E2" s="221"/>
      <c r="F2" s="221"/>
      <c r="G2" s="221"/>
      <c r="H2" s="221"/>
      <c r="I2" s="221"/>
      <c r="J2" s="221"/>
      <c r="K2" s="221"/>
      <c r="L2" s="221"/>
    </row>
    <row r="3" spans="1:12" ht="18" customHeight="1" x14ac:dyDescent="0.25">
      <c r="A3" s="221"/>
      <c r="B3" s="221"/>
      <c r="C3" s="221"/>
      <c r="D3" s="221"/>
      <c r="E3" s="221"/>
      <c r="F3" s="221"/>
      <c r="G3" s="221"/>
      <c r="H3" s="221"/>
      <c r="I3" s="221"/>
      <c r="J3" s="221"/>
      <c r="K3" s="221"/>
      <c r="L3" s="221"/>
    </row>
    <row r="4" spans="1:12" ht="60" customHeight="1" x14ac:dyDescent="0.3">
      <c r="A4" s="247" t="s">
        <v>209</v>
      </c>
      <c r="B4" s="248"/>
      <c r="C4" s="248"/>
      <c r="D4" s="248"/>
      <c r="E4" s="248"/>
      <c r="F4" s="248"/>
      <c r="G4" s="248"/>
      <c r="H4" s="248"/>
      <c r="I4" s="248"/>
      <c r="J4" s="248"/>
      <c r="K4" s="248"/>
      <c r="L4" s="248"/>
    </row>
    <row r="5" spans="1:12" ht="18" customHeight="1" x14ac:dyDescent="0.25">
      <c r="A5" s="222"/>
      <c r="B5" s="222"/>
      <c r="C5" s="222"/>
      <c r="D5" s="222"/>
      <c r="E5" s="222"/>
      <c r="F5" s="222"/>
      <c r="G5" s="222"/>
      <c r="H5" s="222"/>
      <c r="I5" s="222"/>
      <c r="J5" s="222"/>
      <c r="K5" s="2"/>
      <c r="L5" s="2"/>
    </row>
    <row r="6" spans="1:12" x14ac:dyDescent="0.25">
      <c r="A6" s="223" t="s">
        <v>3</v>
      </c>
      <c r="B6" s="223" t="s">
        <v>4</v>
      </c>
      <c r="C6" s="224" t="s">
        <v>5</v>
      </c>
      <c r="D6" s="226" t="s">
        <v>6</v>
      </c>
      <c r="E6" s="227"/>
      <c r="F6" s="228"/>
      <c r="G6" s="224" t="s">
        <v>7</v>
      </c>
      <c r="H6" s="229" t="s">
        <v>8</v>
      </c>
      <c r="I6" s="230"/>
      <c r="J6" s="231"/>
      <c r="K6" s="223" t="s">
        <v>9</v>
      </c>
      <c r="L6" s="223" t="s">
        <v>10</v>
      </c>
    </row>
    <row r="7" spans="1:12" ht="31.5" x14ac:dyDescent="0.25">
      <c r="A7" s="223"/>
      <c r="B7" s="223"/>
      <c r="C7" s="225"/>
      <c r="D7" s="4" t="s">
        <v>11</v>
      </c>
      <c r="E7" s="4" t="s">
        <v>12</v>
      </c>
      <c r="F7" s="4" t="s">
        <v>13</v>
      </c>
      <c r="G7" s="225"/>
      <c r="H7" s="71" t="s">
        <v>8</v>
      </c>
      <c r="I7" s="72" t="s">
        <v>14</v>
      </c>
      <c r="J7" s="72" t="s">
        <v>15</v>
      </c>
      <c r="K7" s="223"/>
      <c r="L7" s="223"/>
    </row>
    <row r="8" spans="1:12" s="11" customFormat="1" ht="18.75" x14ac:dyDescent="0.3">
      <c r="A8" s="7" t="s">
        <v>16</v>
      </c>
      <c r="B8" s="233" t="s">
        <v>17</v>
      </c>
      <c r="C8" s="234"/>
      <c r="D8" s="234"/>
      <c r="E8" s="234"/>
      <c r="F8" s="234"/>
      <c r="G8" s="235"/>
      <c r="H8" s="8"/>
      <c r="I8" s="9"/>
      <c r="J8" s="9"/>
      <c r="K8" s="10"/>
      <c r="L8" s="10"/>
    </row>
    <row r="9" spans="1:12" ht="101.25" customHeight="1" x14ac:dyDescent="0.25">
      <c r="A9" s="12">
        <v>1</v>
      </c>
      <c r="B9" s="13" t="s">
        <v>18</v>
      </c>
      <c r="C9" s="13"/>
      <c r="D9" s="14" t="s">
        <v>210</v>
      </c>
      <c r="E9" s="14" t="s">
        <v>20</v>
      </c>
      <c r="F9" s="14" t="s">
        <v>21</v>
      </c>
      <c r="G9" s="14"/>
      <c r="H9" s="15">
        <v>15</v>
      </c>
      <c r="I9" s="16">
        <v>45748</v>
      </c>
      <c r="J9" s="17">
        <f t="shared" ref="J9:J31" si="0">IFERROR(DATE(YEAR(I9),MONTH(I9),DAY(I9))+H9,"0")</f>
        <v>45763</v>
      </c>
      <c r="K9" s="18" t="s">
        <v>22</v>
      </c>
      <c r="L9" s="19"/>
    </row>
    <row r="10" spans="1:12" ht="105.75" customHeight="1" x14ac:dyDescent="0.25">
      <c r="A10" s="12">
        <v>2</v>
      </c>
      <c r="B10" s="13" t="s">
        <v>23</v>
      </c>
      <c r="C10" s="13"/>
      <c r="D10" s="14" t="s">
        <v>210</v>
      </c>
      <c r="E10" s="14" t="s">
        <v>24</v>
      </c>
      <c r="F10" s="14" t="s">
        <v>20</v>
      </c>
      <c r="G10" s="14"/>
      <c r="H10" s="15">
        <v>15</v>
      </c>
      <c r="I10" s="16">
        <f>+J9+1</f>
        <v>45764</v>
      </c>
      <c r="J10" s="17">
        <f t="shared" si="0"/>
        <v>45779</v>
      </c>
      <c r="K10" s="19"/>
      <c r="L10" s="19"/>
    </row>
    <row r="11" spans="1:12" ht="138" customHeight="1" x14ac:dyDescent="0.25">
      <c r="A11" s="12">
        <v>3</v>
      </c>
      <c r="B11" s="13" t="s">
        <v>25</v>
      </c>
      <c r="C11" s="13"/>
      <c r="D11" s="14" t="s">
        <v>210</v>
      </c>
      <c r="E11" s="14" t="s">
        <v>24</v>
      </c>
      <c r="F11" s="14" t="s">
        <v>20</v>
      </c>
      <c r="G11" s="14" t="s">
        <v>211</v>
      </c>
      <c r="H11" s="15">
        <v>15</v>
      </c>
      <c r="I11" s="16">
        <f t="shared" ref="I11:I16" si="1">+J10+1</f>
        <v>45780</v>
      </c>
      <c r="J11" s="17">
        <f t="shared" si="0"/>
        <v>45795</v>
      </c>
      <c r="K11" s="19"/>
      <c r="L11" s="19"/>
    </row>
    <row r="12" spans="1:12" ht="98.25" customHeight="1" x14ac:dyDescent="0.25">
      <c r="A12" s="12">
        <v>4</v>
      </c>
      <c r="B12" s="13" t="s">
        <v>27</v>
      </c>
      <c r="C12" s="13"/>
      <c r="D12" s="14" t="s">
        <v>210</v>
      </c>
      <c r="E12" s="14" t="s">
        <v>24</v>
      </c>
      <c r="F12" s="14" t="s">
        <v>20</v>
      </c>
      <c r="G12" s="14" t="s">
        <v>211</v>
      </c>
      <c r="H12" s="15">
        <v>15</v>
      </c>
      <c r="I12" s="16">
        <f t="shared" si="1"/>
        <v>45796</v>
      </c>
      <c r="J12" s="17">
        <f t="shared" si="0"/>
        <v>45811</v>
      </c>
      <c r="K12" s="19"/>
      <c r="L12" s="19"/>
    </row>
    <row r="13" spans="1:12" ht="103.5" customHeight="1" x14ac:dyDescent="0.25">
      <c r="A13" s="12">
        <v>5</v>
      </c>
      <c r="B13" s="13" t="s">
        <v>28</v>
      </c>
      <c r="C13" s="13"/>
      <c r="D13" s="14" t="s">
        <v>24</v>
      </c>
      <c r="E13" s="14" t="s">
        <v>20</v>
      </c>
      <c r="F13" s="14" t="s">
        <v>210</v>
      </c>
      <c r="G13" s="14"/>
      <c r="H13" s="15">
        <v>90</v>
      </c>
      <c r="I13" s="16">
        <f t="shared" si="1"/>
        <v>45812</v>
      </c>
      <c r="J13" s="17">
        <f t="shared" si="0"/>
        <v>45902</v>
      </c>
      <c r="K13" s="19"/>
      <c r="L13" s="19"/>
    </row>
    <row r="14" spans="1:12" ht="99" customHeight="1" x14ac:dyDescent="0.25">
      <c r="A14" s="12">
        <v>6</v>
      </c>
      <c r="B14" s="13" t="s">
        <v>29</v>
      </c>
      <c r="C14" s="13"/>
      <c r="D14" s="14" t="s">
        <v>210</v>
      </c>
      <c r="E14" s="14" t="s">
        <v>24</v>
      </c>
      <c r="F14" s="14" t="s">
        <v>20</v>
      </c>
      <c r="G14" s="14"/>
      <c r="H14" s="15">
        <v>30</v>
      </c>
      <c r="I14" s="16">
        <f t="shared" si="1"/>
        <v>45903</v>
      </c>
      <c r="J14" s="17">
        <f t="shared" si="0"/>
        <v>45933</v>
      </c>
      <c r="K14" s="19"/>
      <c r="L14" s="19"/>
    </row>
    <row r="15" spans="1:12" ht="80.25" customHeight="1" x14ac:dyDescent="0.25">
      <c r="A15" s="12">
        <v>7</v>
      </c>
      <c r="B15" s="13" t="s">
        <v>30</v>
      </c>
      <c r="C15" s="13"/>
      <c r="D15" s="14" t="s">
        <v>210</v>
      </c>
      <c r="E15" s="14" t="s">
        <v>24</v>
      </c>
      <c r="F15" s="14" t="s">
        <v>20</v>
      </c>
      <c r="G15" s="14" t="s">
        <v>211</v>
      </c>
      <c r="H15" s="15">
        <v>30</v>
      </c>
      <c r="I15" s="16">
        <f t="shared" si="1"/>
        <v>45934</v>
      </c>
      <c r="J15" s="17">
        <f t="shared" si="0"/>
        <v>45964</v>
      </c>
      <c r="K15" s="19"/>
      <c r="L15" s="19"/>
    </row>
    <row r="16" spans="1:12" ht="66.75" customHeight="1" x14ac:dyDescent="0.25">
      <c r="A16" s="12">
        <v>8</v>
      </c>
      <c r="B16" s="13" t="s">
        <v>31</v>
      </c>
      <c r="C16" s="13"/>
      <c r="D16" s="14" t="s">
        <v>211</v>
      </c>
      <c r="E16" s="14" t="s">
        <v>24</v>
      </c>
      <c r="F16" s="14" t="s">
        <v>20</v>
      </c>
      <c r="G16" s="14"/>
      <c r="H16" s="15">
        <v>1</v>
      </c>
      <c r="I16" s="16">
        <f t="shared" si="1"/>
        <v>45965</v>
      </c>
      <c r="J16" s="17">
        <f t="shared" si="0"/>
        <v>45966</v>
      </c>
      <c r="K16" s="19"/>
      <c r="L16" s="19"/>
    </row>
    <row r="17" spans="1:12" ht="18.75" x14ac:dyDescent="0.25">
      <c r="A17" s="29" t="s">
        <v>32</v>
      </c>
      <c r="B17" s="218" t="s">
        <v>55</v>
      </c>
      <c r="C17" s="219"/>
      <c r="D17" s="219"/>
      <c r="E17" s="219"/>
      <c r="F17" s="219"/>
      <c r="G17" s="220"/>
      <c r="H17" s="15"/>
      <c r="I17" s="16"/>
      <c r="J17" s="17"/>
      <c r="K17" s="19"/>
      <c r="L17" s="19"/>
    </row>
    <row r="18" spans="1:12" ht="18.75" x14ac:dyDescent="0.25">
      <c r="A18" s="23" t="s">
        <v>56</v>
      </c>
      <c r="B18" s="218" t="s">
        <v>57</v>
      </c>
      <c r="C18" s="219"/>
      <c r="D18" s="219"/>
      <c r="E18" s="219"/>
      <c r="F18" s="219"/>
      <c r="G18" s="220"/>
      <c r="H18" s="30"/>
      <c r="I18" s="16"/>
      <c r="J18" s="17"/>
      <c r="K18" s="19"/>
      <c r="L18" s="19"/>
    </row>
    <row r="19" spans="1:12" ht="18.75" x14ac:dyDescent="0.25">
      <c r="A19" s="23">
        <v>1</v>
      </c>
      <c r="B19" s="218" t="s">
        <v>58</v>
      </c>
      <c r="C19" s="219"/>
      <c r="D19" s="219"/>
      <c r="E19" s="219"/>
      <c r="F19" s="219"/>
      <c r="G19" s="220"/>
      <c r="H19" s="30"/>
      <c r="I19" s="16"/>
      <c r="J19" s="17"/>
      <c r="K19" s="19"/>
      <c r="L19" s="19"/>
    </row>
    <row r="20" spans="1:12" ht="327" customHeight="1" x14ac:dyDescent="0.25">
      <c r="A20" s="12" t="s">
        <v>59</v>
      </c>
      <c r="B20" s="13" t="s">
        <v>60</v>
      </c>
      <c r="C20" s="13"/>
      <c r="D20" s="37" t="s">
        <v>212</v>
      </c>
      <c r="E20" s="37" t="s">
        <v>213</v>
      </c>
      <c r="F20" s="14" t="s">
        <v>63</v>
      </c>
      <c r="G20" s="81" t="s">
        <v>211</v>
      </c>
      <c r="H20" s="20">
        <v>10</v>
      </c>
      <c r="I20" s="16">
        <f>+J16+1</f>
        <v>45967</v>
      </c>
      <c r="J20" s="17">
        <f t="shared" si="0"/>
        <v>45977</v>
      </c>
      <c r="K20" s="28" t="s">
        <v>64</v>
      </c>
      <c r="L20" s="83" t="s">
        <v>65</v>
      </c>
    </row>
    <row r="21" spans="1:12" ht="150" x14ac:dyDescent="0.25">
      <c r="A21" s="12" t="s">
        <v>66</v>
      </c>
      <c r="B21" s="13" t="s">
        <v>67</v>
      </c>
      <c r="C21" s="13"/>
      <c r="D21" s="37" t="s">
        <v>212</v>
      </c>
      <c r="E21" s="37"/>
      <c r="F21" s="35" t="s">
        <v>68</v>
      </c>
      <c r="G21" s="37"/>
      <c r="H21" s="82">
        <v>10</v>
      </c>
      <c r="I21" s="32">
        <f>+J20+1</f>
        <v>45978</v>
      </c>
      <c r="J21" s="32">
        <f t="shared" si="0"/>
        <v>45988</v>
      </c>
      <c r="K21" s="33" t="s">
        <v>69</v>
      </c>
      <c r="L21" s="28" t="s">
        <v>70</v>
      </c>
    </row>
    <row r="22" spans="1:12" ht="37.5" x14ac:dyDescent="0.25">
      <c r="A22" s="12" t="s">
        <v>71</v>
      </c>
      <c r="B22" s="13" t="s">
        <v>72</v>
      </c>
      <c r="C22" s="13"/>
      <c r="D22" s="37" t="s">
        <v>212</v>
      </c>
      <c r="E22" s="37"/>
      <c r="F22" s="14"/>
      <c r="G22" s="37"/>
      <c r="H22" s="82">
        <v>10</v>
      </c>
      <c r="I22" s="32">
        <f t="shared" ref="I22:I23" si="2">+J21+1</f>
        <v>45989</v>
      </c>
      <c r="J22" s="32">
        <f t="shared" si="0"/>
        <v>45999</v>
      </c>
      <c r="K22" s="33"/>
      <c r="L22" s="33"/>
    </row>
    <row r="23" spans="1:12" ht="75" x14ac:dyDescent="0.25">
      <c r="A23" s="12" t="s">
        <v>73</v>
      </c>
      <c r="B23" s="13" t="s">
        <v>74</v>
      </c>
      <c r="C23" s="13"/>
      <c r="D23" s="37" t="s">
        <v>212</v>
      </c>
      <c r="E23" s="37" t="s">
        <v>75</v>
      </c>
      <c r="F23" s="37" t="s">
        <v>76</v>
      </c>
      <c r="G23" s="37" t="s">
        <v>211</v>
      </c>
      <c r="H23" s="82">
        <v>10</v>
      </c>
      <c r="I23" s="32">
        <f t="shared" si="2"/>
        <v>46000</v>
      </c>
      <c r="J23" s="32">
        <f t="shared" si="0"/>
        <v>46010</v>
      </c>
      <c r="K23" s="33" t="s">
        <v>77</v>
      </c>
      <c r="L23" s="33" t="s">
        <v>78</v>
      </c>
    </row>
    <row r="24" spans="1:12" ht="18.75" x14ac:dyDescent="0.25">
      <c r="A24" s="23">
        <v>2</v>
      </c>
      <c r="B24" s="218" t="s">
        <v>79</v>
      </c>
      <c r="C24" s="219"/>
      <c r="D24" s="219"/>
      <c r="E24" s="219"/>
      <c r="F24" s="219"/>
      <c r="G24" s="220"/>
      <c r="H24" s="30"/>
      <c r="I24" s="16"/>
      <c r="J24" s="17"/>
      <c r="K24" s="19"/>
      <c r="L24" s="19"/>
    </row>
    <row r="25" spans="1:12" ht="187.5" x14ac:dyDescent="0.25">
      <c r="A25" s="12" t="s">
        <v>80</v>
      </c>
      <c r="B25" s="13" t="s">
        <v>81</v>
      </c>
      <c r="C25" s="13"/>
      <c r="D25" s="37" t="s">
        <v>212</v>
      </c>
      <c r="E25" s="37"/>
      <c r="F25" s="14" t="s">
        <v>82</v>
      </c>
      <c r="G25" s="36"/>
      <c r="H25" s="20">
        <v>20</v>
      </c>
      <c r="I25" s="16">
        <f>+J23+1</f>
        <v>46011</v>
      </c>
      <c r="J25" s="17">
        <f t="shared" si="0"/>
        <v>46031</v>
      </c>
      <c r="K25" s="19" t="s">
        <v>83</v>
      </c>
      <c r="L25" s="19" t="s">
        <v>84</v>
      </c>
    </row>
    <row r="26" spans="1:12" ht="189" customHeight="1" x14ac:dyDescent="0.25">
      <c r="A26" s="12" t="s">
        <v>85</v>
      </c>
      <c r="B26" s="13" t="s">
        <v>86</v>
      </c>
      <c r="C26" s="13"/>
      <c r="D26" s="37" t="s">
        <v>213</v>
      </c>
      <c r="E26" s="37" t="s">
        <v>87</v>
      </c>
      <c r="F26" s="37" t="s">
        <v>88</v>
      </c>
      <c r="G26" s="37" t="s">
        <v>211</v>
      </c>
      <c r="H26" s="20">
        <v>10</v>
      </c>
      <c r="I26" s="16">
        <f>+J25+1</f>
        <v>46032</v>
      </c>
      <c r="J26" s="17">
        <f t="shared" si="0"/>
        <v>46042</v>
      </c>
      <c r="K26" s="19" t="s">
        <v>89</v>
      </c>
      <c r="L26" s="19"/>
    </row>
    <row r="27" spans="1:12" ht="189" customHeight="1" x14ac:dyDescent="0.25">
      <c r="A27" s="12" t="s">
        <v>90</v>
      </c>
      <c r="B27" s="13" t="s">
        <v>91</v>
      </c>
      <c r="C27" s="13"/>
      <c r="D27" s="37" t="s">
        <v>211</v>
      </c>
      <c r="E27" s="37"/>
      <c r="F27" s="37"/>
      <c r="G27" s="36"/>
      <c r="H27" s="15">
        <v>10</v>
      </c>
      <c r="I27" s="16">
        <f t="shared" ref="I27:I31" si="3">+J26+1</f>
        <v>46043</v>
      </c>
      <c r="J27" s="17">
        <f t="shared" si="0"/>
        <v>46053</v>
      </c>
      <c r="K27" s="19" t="s">
        <v>89</v>
      </c>
      <c r="L27" s="19"/>
    </row>
    <row r="28" spans="1:12" ht="189" customHeight="1" x14ac:dyDescent="0.25">
      <c r="A28" s="12" t="s">
        <v>92</v>
      </c>
      <c r="B28" s="13" t="s">
        <v>93</v>
      </c>
      <c r="C28" s="13"/>
      <c r="D28" s="37" t="s">
        <v>212</v>
      </c>
      <c r="E28" s="37" t="s">
        <v>94</v>
      </c>
      <c r="F28" s="37"/>
      <c r="G28" s="37"/>
      <c r="H28" s="15">
        <v>10</v>
      </c>
      <c r="I28" s="16">
        <f t="shared" si="3"/>
        <v>46054</v>
      </c>
      <c r="J28" s="17">
        <f t="shared" si="0"/>
        <v>46064</v>
      </c>
      <c r="K28" s="19" t="s">
        <v>95</v>
      </c>
      <c r="L28" s="19"/>
    </row>
    <row r="29" spans="1:12" ht="189" customHeight="1" x14ac:dyDescent="0.25">
      <c r="A29" s="12" t="s">
        <v>96</v>
      </c>
      <c r="B29" s="13" t="s">
        <v>97</v>
      </c>
      <c r="C29" s="13"/>
      <c r="D29" s="37" t="s">
        <v>212</v>
      </c>
      <c r="E29" s="37" t="s">
        <v>94</v>
      </c>
      <c r="F29" s="37"/>
      <c r="G29" s="37"/>
      <c r="H29" s="15">
        <v>3</v>
      </c>
      <c r="I29" s="16">
        <f t="shared" si="3"/>
        <v>46065</v>
      </c>
      <c r="J29" s="17">
        <f t="shared" si="0"/>
        <v>46068</v>
      </c>
      <c r="K29" s="19" t="s">
        <v>98</v>
      </c>
      <c r="L29" s="19"/>
    </row>
    <row r="30" spans="1:12" ht="391.5" customHeight="1" x14ac:dyDescent="0.25">
      <c r="A30" s="12" t="s">
        <v>99</v>
      </c>
      <c r="B30" s="13" t="s">
        <v>100</v>
      </c>
      <c r="C30" s="13"/>
      <c r="D30" s="37" t="s">
        <v>94</v>
      </c>
      <c r="E30" s="37"/>
      <c r="F30" s="37"/>
      <c r="G30" s="37"/>
      <c r="H30" s="15">
        <v>5</v>
      </c>
      <c r="I30" s="16">
        <f t="shared" si="3"/>
        <v>46069</v>
      </c>
      <c r="J30" s="17">
        <f t="shared" si="0"/>
        <v>46074</v>
      </c>
      <c r="K30" s="28" t="s">
        <v>101</v>
      </c>
      <c r="L30" s="33" t="s">
        <v>102</v>
      </c>
    </row>
    <row r="31" spans="1:12" ht="375" customHeight="1" x14ac:dyDescent="0.25">
      <c r="A31" s="12" t="s">
        <v>103</v>
      </c>
      <c r="B31" s="13" t="s">
        <v>104</v>
      </c>
      <c r="C31" s="13"/>
      <c r="D31" s="37" t="s">
        <v>94</v>
      </c>
      <c r="E31" s="37"/>
      <c r="F31" s="37"/>
      <c r="G31" s="37"/>
      <c r="H31" s="15">
        <v>30</v>
      </c>
      <c r="I31" s="16">
        <f t="shared" si="3"/>
        <v>46075</v>
      </c>
      <c r="J31" s="17">
        <f t="shared" si="0"/>
        <v>46105</v>
      </c>
      <c r="K31" s="31" t="s">
        <v>206</v>
      </c>
      <c r="L31" s="28" t="s">
        <v>106</v>
      </c>
    </row>
    <row r="32" spans="1:12" ht="264" customHeight="1" x14ac:dyDescent="0.25">
      <c r="A32" s="12" t="s">
        <v>107</v>
      </c>
      <c r="B32" s="13" t="s">
        <v>108</v>
      </c>
      <c r="C32" s="13"/>
      <c r="D32" s="37" t="s">
        <v>109</v>
      </c>
      <c r="E32" s="37" t="s">
        <v>94</v>
      </c>
      <c r="F32" s="37"/>
      <c r="G32" s="37"/>
      <c r="H32" s="15"/>
      <c r="I32" s="16"/>
      <c r="J32" s="17"/>
      <c r="K32" s="19" t="s">
        <v>110</v>
      </c>
      <c r="L32" s="19"/>
    </row>
    <row r="33" spans="1:12" ht="409.5" customHeight="1" x14ac:dyDescent="0.25">
      <c r="A33" s="12" t="s">
        <v>107</v>
      </c>
      <c r="B33" s="13" t="s">
        <v>111</v>
      </c>
      <c r="C33" s="13"/>
      <c r="D33" s="37" t="s">
        <v>94</v>
      </c>
      <c r="E33" s="37"/>
      <c r="F33" s="37"/>
      <c r="G33" s="37"/>
      <c r="H33" s="15"/>
      <c r="I33" s="16"/>
      <c r="J33" s="17"/>
      <c r="K33" s="34" t="s">
        <v>112</v>
      </c>
      <c r="L33" s="31" t="s">
        <v>113</v>
      </c>
    </row>
    <row r="34" spans="1:12" ht="225" x14ac:dyDescent="0.25">
      <c r="A34" s="12" t="s">
        <v>107</v>
      </c>
      <c r="B34" s="13" t="s">
        <v>114</v>
      </c>
      <c r="C34" s="13"/>
      <c r="D34" s="37" t="s">
        <v>109</v>
      </c>
      <c r="E34" s="37" t="s">
        <v>94</v>
      </c>
      <c r="F34" s="37" t="s">
        <v>115</v>
      </c>
      <c r="G34" s="37"/>
      <c r="H34" s="15"/>
      <c r="I34" s="16"/>
      <c r="J34" s="17"/>
      <c r="K34" s="19" t="s">
        <v>116</v>
      </c>
      <c r="L34" s="28"/>
    </row>
    <row r="35" spans="1:12" ht="393.75" x14ac:dyDescent="0.25">
      <c r="A35" s="12" t="s">
        <v>117</v>
      </c>
      <c r="B35" s="19" t="s">
        <v>118</v>
      </c>
      <c r="C35" s="13"/>
      <c r="D35" s="37" t="s">
        <v>94</v>
      </c>
      <c r="E35" s="37" t="s">
        <v>109</v>
      </c>
      <c r="F35" s="14" t="s">
        <v>198</v>
      </c>
      <c r="G35" s="37"/>
      <c r="H35" s="15">
        <v>1</v>
      </c>
      <c r="I35" s="16">
        <f>+J31+1</f>
        <v>46106</v>
      </c>
      <c r="J35" s="17">
        <f>IFERROR(DATE(YEAR(I35),MONTH(I35),DAY(I35))+H35,"0")</f>
        <v>46107</v>
      </c>
      <c r="K35" s="19" t="s">
        <v>120</v>
      </c>
      <c r="L35" s="19"/>
    </row>
    <row r="36" spans="1:12" ht="18.75" x14ac:dyDescent="0.25">
      <c r="A36" s="23">
        <v>3</v>
      </c>
      <c r="B36" s="218" t="s">
        <v>121</v>
      </c>
      <c r="C36" s="219"/>
      <c r="D36" s="219"/>
      <c r="E36" s="219"/>
      <c r="F36" s="220"/>
      <c r="G36" s="14"/>
      <c r="H36" s="30"/>
      <c r="I36" s="16"/>
      <c r="J36" s="17"/>
      <c r="K36" s="19"/>
      <c r="L36" s="19"/>
    </row>
    <row r="37" spans="1:12" ht="204.75" x14ac:dyDescent="0.25">
      <c r="A37" s="12" t="s">
        <v>122</v>
      </c>
      <c r="B37" s="13" t="s">
        <v>123</v>
      </c>
      <c r="C37" s="13"/>
      <c r="D37" s="36" t="s">
        <v>211</v>
      </c>
      <c r="E37" s="37"/>
      <c r="F37" s="37"/>
      <c r="G37" s="37"/>
      <c r="H37" s="37">
        <v>5</v>
      </c>
      <c r="I37" s="32">
        <f>+J35+1</f>
        <v>46108</v>
      </c>
      <c r="J37" s="32">
        <f t="shared" ref="J37:J43" si="4">IFERROR(DATE(YEAR(I37),MONTH(I37),DAY(I37))+H37,"0")</f>
        <v>46113</v>
      </c>
      <c r="K37" s="38" t="s">
        <v>124</v>
      </c>
      <c r="L37" s="19"/>
    </row>
    <row r="38" spans="1:12" ht="219.75" customHeight="1" x14ac:dyDescent="0.25">
      <c r="A38" s="12" t="s">
        <v>125</v>
      </c>
      <c r="B38" s="13" t="s">
        <v>126</v>
      </c>
      <c r="C38" s="13"/>
      <c r="D38" s="36" t="s">
        <v>127</v>
      </c>
      <c r="E38" s="37" t="s">
        <v>128</v>
      </c>
      <c r="F38" s="37"/>
      <c r="G38" s="37"/>
      <c r="H38" s="37">
        <v>5</v>
      </c>
      <c r="I38" s="32">
        <f>+J37+1</f>
        <v>46114</v>
      </c>
      <c r="J38" s="32">
        <f t="shared" si="4"/>
        <v>46119</v>
      </c>
      <c r="K38" s="39" t="s">
        <v>129</v>
      </c>
      <c r="L38" s="19"/>
    </row>
    <row r="39" spans="1:12" ht="117.75" customHeight="1" x14ac:dyDescent="0.25">
      <c r="A39" s="12" t="s">
        <v>130</v>
      </c>
      <c r="B39" s="13" t="s">
        <v>131</v>
      </c>
      <c r="C39" s="13"/>
      <c r="D39" s="37" t="s">
        <v>128</v>
      </c>
      <c r="E39" s="37"/>
      <c r="F39" s="37"/>
      <c r="G39" s="37"/>
      <c r="H39" s="37">
        <v>90</v>
      </c>
      <c r="I39" s="32">
        <f t="shared" ref="I39:I42" si="5">+J38+1</f>
        <v>46120</v>
      </c>
      <c r="J39" s="32">
        <f t="shared" si="4"/>
        <v>46210</v>
      </c>
      <c r="K39" s="39" t="s">
        <v>132</v>
      </c>
      <c r="L39" s="19" t="s">
        <v>133</v>
      </c>
    </row>
    <row r="40" spans="1:12" ht="117.75" customHeight="1" x14ac:dyDescent="0.25">
      <c r="A40" s="12" t="s">
        <v>134</v>
      </c>
      <c r="B40" s="13" t="s">
        <v>135</v>
      </c>
      <c r="C40" s="13"/>
      <c r="D40" s="37" t="s">
        <v>127</v>
      </c>
      <c r="E40" s="14" t="s">
        <v>213</v>
      </c>
      <c r="F40" s="37"/>
      <c r="G40" s="37"/>
      <c r="H40" s="37">
        <v>5</v>
      </c>
      <c r="I40" s="32">
        <f t="shared" si="5"/>
        <v>46211</v>
      </c>
      <c r="J40" s="32">
        <f t="shared" si="4"/>
        <v>46216</v>
      </c>
      <c r="K40" s="39" t="s">
        <v>136</v>
      </c>
      <c r="L40" s="19"/>
    </row>
    <row r="41" spans="1:12" ht="330.75" x14ac:dyDescent="0.25">
      <c r="A41" s="12" t="s">
        <v>137</v>
      </c>
      <c r="B41" s="13" t="s">
        <v>138</v>
      </c>
      <c r="C41" s="13"/>
      <c r="D41" s="37" t="s">
        <v>213</v>
      </c>
      <c r="E41" s="37"/>
      <c r="F41" s="37"/>
      <c r="G41" s="36" t="s">
        <v>211</v>
      </c>
      <c r="H41" s="37">
        <v>30</v>
      </c>
      <c r="I41" s="32">
        <f t="shared" si="5"/>
        <v>46217</v>
      </c>
      <c r="J41" s="32">
        <f t="shared" si="4"/>
        <v>46247</v>
      </c>
      <c r="K41" s="31" t="s">
        <v>207</v>
      </c>
      <c r="L41" s="19" t="s">
        <v>140</v>
      </c>
    </row>
    <row r="42" spans="1:12" ht="150" x14ac:dyDescent="0.25">
      <c r="A42" s="12" t="s">
        <v>141</v>
      </c>
      <c r="B42" s="13" t="s">
        <v>142</v>
      </c>
      <c r="C42" s="13"/>
      <c r="D42" s="14" t="s">
        <v>211</v>
      </c>
      <c r="E42" s="37" t="s">
        <v>214</v>
      </c>
      <c r="F42" s="37"/>
      <c r="G42" s="37"/>
      <c r="H42" s="37">
        <v>10</v>
      </c>
      <c r="I42" s="32">
        <f t="shared" si="5"/>
        <v>46248</v>
      </c>
      <c r="J42" s="32">
        <f t="shared" si="4"/>
        <v>46258</v>
      </c>
      <c r="K42" s="28" t="s">
        <v>143</v>
      </c>
      <c r="L42" s="19" t="s">
        <v>144</v>
      </c>
    </row>
    <row r="43" spans="1:12" ht="225" x14ac:dyDescent="0.25">
      <c r="A43" s="23" t="s">
        <v>145</v>
      </c>
      <c r="B43" s="40" t="s">
        <v>146</v>
      </c>
      <c r="C43" s="40"/>
      <c r="D43" s="37" t="s">
        <v>24</v>
      </c>
      <c r="E43" s="37" t="s">
        <v>20</v>
      </c>
      <c r="F43" s="37" t="s">
        <v>147</v>
      </c>
      <c r="G43" s="37"/>
      <c r="H43" s="41">
        <f>4*30</f>
        <v>120</v>
      </c>
      <c r="I43" s="32">
        <f>+J42+1</f>
        <v>46259</v>
      </c>
      <c r="J43" s="25">
        <f t="shared" si="4"/>
        <v>46379</v>
      </c>
      <c r="K43" s="28"/>
      <c r="L43" s="28" t="s">
        <v>148</v>
      </c>
    </row>
    <row r="44" spans="1:12" ht="18.75" x14ac:dyDescent="0.25">
      <c r="A44" s="23" t="s">
        <v>149</v>
      </c>
      <c r="B44" s="218" t="s">
        <v>150</v>
      </c>
      <c r="C44" s="219"/>
      <c r="D44" s="219"/>
      <c r="E44" s="219"/>
      <c r="F44" s="219"/>
      <c r="G44" s="220"/>
      <c r="H44" s="15"/>
      <c r="I44" s="42"/>
      <c r="J44" s="25"/>
      <c r="K44" s="19"/>
      <c r="L44" s="19"/>
    </row>
    <row r="45" spans="1:12" ht="18.75" x14ac:dyDescent="0.25">
      <c r="A45" s="23">
        <v>1</v>
      </c>
      <c r="B45" s="218" t="s">
        <v>151</v>
      </c>
      <c r="C45" s="219"/>
      <c r="D45" s="219"/>
      <c r="E45" s="219"/>
      <c r="F45" s="219"/>
      <c r="G45" s="220"/>
      <c r="H45" s="15"/>
      <c r="I45" s="42"/>
      <c r="J45" s="25"/>
      <c r="K45" s="19"/>
      <c r="L45" s="19"/>
    </row>
    <row r="46" spans="1:12" ht="58.5" customHeight="1" x14ac:dyDescent="0.25">
      <c r="A46" s="43" t="s">
        <v>59</v>
      </c>
      <c r="B46" s="44" t="s">
        <v>152</v>
      </c>
      <c r="C46" s="44"/>
      <c r="D46" s="45" t="s">
        <v>24</v>
      </c>
      <c r="E46" s="45" t="s">
        <v>20</v>
      </c>
      <c r="F46" s="45" t="s">
        <v>211</v>
      </c>
      <c r="G46" s="45"/>
      <c r="H46" s="46">
        <f>3*30</f>
        <v>90</v>
      </c>
      <c r="I46" s="47">
        <f>+J43+1</f>
        <v>46380</v>
      </c>
      <c r="J46" s="25">
        <f t="shared" ref="J46:J52" si="6">IFERROR(DATE(YEAR(I46),MONTH(I46),DAY(I46))+H46,"0")</f>
        <v>46470</v>
      </c>
      <c r="K46" s="19"/>
      <c r="L46" s="19"/>
    </row>
    <row r="47" spans="1:12" ht="58.5" customHeight="1" x14ac:dyDescent="0.25">
      <c r="A47" s="12" t="s">
        <v>66</v>
      </c>
      <c r="B47" s="48" t="s">
        <v>153</v>
      </c>
      <c r="C47" s="48"/>
      <c r="D47" s="14" t="s">
        <v>24</v>
      </c>
      <c r="E47" s="14" t="s">
        <v>20</v>
      </c>
      <c r="F47" s="14" t="s">
        <v>215</v>
      </c>
      <c r="G47" s="14"/>
      <c r="H47" s="37">
        <v>20</v>
      </c>
      <c r="I47" s="25">
        <f>+J46+1</f>
        <v>46471</v>
      </c>
      <c r="J47" s="25">
        <f t="shared" si="6"/>
        <v>46491</v>
      </c>
      <c r="K47" s="19"/>
      <c r="L47" s="19"/>
    </row>
    <row r="48" spans="1:12" ht="58.5" customHeight="1" x14ac:dyDescent="0.25">
      <c r="A48" s="12" t="s">
        <v>71</v>
      </c>
      <c r="B48" s="48" t="s">
        <v>155</v>
      </c>
      <c r="C48" s="48"/>
      <c r="D48" s="14" t="s">
        <v>24</v>
      </c>
      <c r="E48" s="14" t="s">
        <v>21</v>
      </c>
      <c r="F48" s="14" t="s">
        <v>20</v>
      </c>
      <c r="G48" s="14"/>
      <c r="H48" s="37">
        <v>15</v>
      </c>
      <c r="I48" s="25">
        <f t="shared" ref="I48:I52" si="7">+J47+1</f>
        <v>46492</v>
      </c>
      <c r="J48" s="25">
        <f t="shared" si="6"/>
        <v>46507</v>
      </c>
      <c r="K48" s="19"/>
      <c r="L48" s="19"/>
    </row>
    <row r="49" spans="1:12" ht="58.5" customHeight="1" x14ac:dyDescent="0.25">
      <c r="A49" s="12" t="s">
        <v>73</v>
      </c>
      <c r="B49" s="48" t="s">
        <v>156</v>
      </c>
      <c r="C49" s="48"/>
      <c r="D49" s="14" t="s">
        <v>24</v>
      </c>
      <c r="E49" s="14" t="s">
        <v>20</v>
      </c>
      <c r="F49" s="14" t="s">
        <v>20</v>
      </c>
      <c r="G49" s="14" t="s">
        <v>24</v>
      </c>
      <c r="H49" s="37">
        <v>7</v>
      </c>
      <c r="I49" s="25">
        <f t="shared" si="7"/>
        <v>46508</v>
      </c>
      <c r="J49" s="25">
        <f t="shared" si="6"/>
        <v>46515</v>
      </c>
      <c r="K49" s="19"/>
      <c r="L49" s="19"/>
    </row>
    <row r="50" spans="1:12" ht="58.5" customHeight="1" x14ac:dyDescent="0.25">
      <c r="A50" s="12" t="s">
        <v>157</v>
      </c>
      <c r="B50" s="48" t="s">
        <v>158</v>
      </c>
      <c r="C50" s="48"/>
      <c r="D50" s="14" t="s">
        <v>24</v>
      </c>
      <c r="E50" s="14" t="s">
        <v>20</v>
      </c>
      <c r="F50" s="14" t="s">
        <v>21</v>
      </c>
      <c r="G50" s="14" t="s">
        <v>24</v>
      </c>
      <c r="H50" s="37">
        <v>30</v>
      </c>
      <c r="I50" s="25">
        <f t="shared" si="7"/>
        <v>46516</v>
      </c>
      <c r="J50" s="25">
        <f t="shared" si="6"/>
        <v>46546</v>
      </c>
      <c r="K50" s="19"/>
      <c r="L50" s="19"/>
    </row>
    <row r="51" spans="1:12" ht="58.5" customHeight="1" x14ac:dyDescent="0.25">
      <c r="A51" s="12" t="s">
        <v>159</v>
      </c>
      <c r="B51" s="48" t="s">
        <v>160</v>
      </c>
      <c r="C51" s="48"/>
      <c r="D51" s="14" t="s">
        <v>24</v>
      </c>
      <c r="E51" s="14" t="s">
        <v>20</v>
      </c>
      <c r="F51" s="14" t="s">
        <v>21</v>
      </c>
      <c r="G51" s="14" t="s">
        <v>24</v>
      </c>
      <c r="H51" s="37">
        <v>20</v>
      </c>
      <c r="I51" s="25">
        <f t="shared" si="7"/>
        <v>46547</v>
      </c>
      <c r="J51" s="25">
        <f t="shared" si="6"/>
        <v>46567</v>
      </c>
      <c r="K51" s="19"/>
      <c r="L51" s="19"/>
    </row>
    <row r="52" spans="1:12" ht="18.75" x14ac:dyDescent="0.25">
      <c r="A52" s="23" t="s">
        <v>161</v>
      </c>
      <c r="B52" s="218" t="s">
        <v>162</v>
      </c>
      <c r="C52" s="219"/>
      <c r="D52" s="219"/>
      <c r="E52" s="219"/>
      <c r="F52" s="219"/>
      <c r="G52" s="220"/>
      <c r="H52" s="30">
        <v>30</v>
      </c>
      <c r="I52" s="25">
        <f t="shared" si="7"/>
        <v>46568</v>
      </c>
      <c r="J52" s="25">
        <f t="shared" si="6"/>
        <v>46598</v>
      </c>
      <c r="K52" s="19"/>
      <c r="L52" s="19"/>
    </row>
    <row r="53" spans="1:12" ht="33" x14ac:dyDescent="0.25">
      <c r="A53" s="12">
        <v>1</v>
      </c>
      <c r="B53" s="13" t="s">
        <v>163</v>
      </c>
      <c r="C53" s="13"/>
      <c r="D53" s="37" t="s">
        <v>24</v>
      </c>
      <c r="E53" s="37" t="s">
        <v>20</v>
      </c>
      <c r="F53" s="37" t="s">
        <v>164</v>
      </c>
      <c r="G53" s="37"/>
      <c r="H53" s="15"/>
      <c r="I53" s="42"/>
      <c r="J53" s="25"/>
      <c r="K53" s="19"/>
      <c r="L53" s="19"/>
    </row>
    <row r="54" spans="1:12" ht="49.5" x14ac:dyDescent="0.25">
      <c r="A54" s="12">
        <v>2</v>
      </c>
      <c r="B54" s="13" t="s">
        <v>165</v>
      </c>
      <c r="C54" s="13"/>
      <c r="D54" s="37" t="s">
        <v>24</v>
      </c>
      <c r="E54" s="37" t="s">
        <v>20</v>
      </c>
      <c r="F54" s="49" t="s">
        <v>166</v>
      </c>
      <c r="G54" s="37"/>
      <c r="H54" s="15"/>
      <c r="I54" s="42"/>
      <c r="J54" s="25"/>
      <c r="K54" s="19"/>
      <c r="L54" s="19"/>
    </row>
    <row r="55" spans="1:12" ht="115.5" x14ac:dyDescent="0.25">
      <c r="A55" s="12">
        <v>3</v>
      </c>
      <c r="B55" s="13" t="s">
        <v>167</v>
      </c>
      <c r="C55" s="13"/>
      <c r="D55" s="37" t="s">
        <v>24</v>
      </c>
      <c r="E55" s="37" t="s">
        <v>20</v>
      </c>
      <c r="F55" s="37" t="s">
        <v>216</v>
      </c>
      <c r="G55" s="37"/>
      <c r="H55" s="15"/>
      <c r="I55" s="42"/>
      <c r="J55" s="25"/>
      <c r="K55" s="19"/>
      <c r="L55" s="19"/>
    </row>
    <row r="56" spans="1:12" ht="115.5" x14ac:dyDescent="0.25">
      <c r="A56" s="12">
        <v>4</v>
      </c>
      <c r="B56" s="13" t="s">
        <v>169</v>
      </c>
      <c r="C56" s="13"/>
      <c r="D56" s="37" t="s">
        <v>24</v>
      </c>
      <c r="E56" s="37" t="s">
        <v>20</v>
      </c>
      <c r="F56" s="37" t="s">
        <v>216</v>
      </c>
      <c r="G56" s="37"/>
      <c r="H56" s="15"/>
      <c r="I56" s="42"/>
      <c r="J56" s="25"/>
      <c r="K56" s="19"/>
      <c r="L56" s="19"/>
    </row>
    <row r="57" spans="1:12" ht="18.75" x14ac:dyDescent="0.25">
      <c r="A57" s="50" t="s">
        <v>170</v>
      </c>
      <c r="B57" s="218" t="s">
        <v>171</v>
      </c>
      <c r="C57" s="219"/>
      <c r="D57" s="219"/>
      <c r="E57" s="219"/>
      <c r="F57" s="219"/>
      <c r="G57" s="220"/>
      <c r="H57" s="51">
        <f>6*30</f>
        <v>180</v>
      </c>
      <c r="I57" s="25">
        <f>+J52+1</f>
        <v>46599</v>
      </c>
      <c r="J57" s="25">
        <f t="shared" ref="J57:J58" si="8">IFERROR(DATE(YEAR(I57),MONTH(I57),DAY(I57))+H57,"0")</f>
        <v>46779</v>
      </c>
      <c r="K57" s="52"/>
      <c r="L57" s="52"/>
    </row>
    <row r="58" spans="1:12" ht="18.75" x14ac:dyDescent="0.25">
      <c r="A58" s="50" t="s">
        <v>172</v>
      </c>
      <c r="B58" s="218" t="s">
        <v>173</v>
      </c>
      <c r="C58" s="219"/>
      <c r="D58" s="219"/>
      <c r="E58" s="219"/>
      <c r="F58" s="219"/>
      <c r="G58" s="220"/>
      <c r="H58" s="53">
        <v>30</v>
      </c>
      <c r="I58" s="54">
        <f>+J57+1</f>
        <v>46780</v>
      </c>
      <c r="J58" s="25">
        <f t="shared" si="8"/>
        <v>46810</v>
      </c>
      <c r="K58" s="52"/>
      <c r="L58" s="52"/>
    </row>
    <row r="59" spans="1:12" ht="56.25" x14ac:dyDescent="0.25">
      <c r="A59" s="55">
        <v>1</v>
      </c>
      <c r="B59" s="56" t="s">
        <v>174</v>
      </c>
      <c r="C59" s="56"/>
      <c r="D59" s="37" t="s">
        <v>24</v>
      </c>
      <c r="E59" s="49" t="s">
        <v>21</v>
      </c>
      <c r="F59" s="49" t="s">
        <v>211</v>
      </c>
      <c r="G59" s="49"/>
      <c r="H59" s="57"/>
      <c r="I59" s="58"/>
      <c r="J59" s="25"/>
      <c r="K59" s="52"/>
      <c r="L59" s="52"/>
    </row>
    <row r="60" spans="1:12" ht="56.25" x14ac:dyDescent="0.25">
      <c r="A60" s="55">
        <v>2</v>
      </c>
      <c r="B60" s="56" t="s">
        <v>175</v>
      </c>
      <c r="C60" s="56"/>
      <c r="D60" s="37" t="s">
        <v>24</v>
      </c>
      <c r="E60" s="49" t="s">
        <v>176</v>
      </c>
      <c r="F60" s="49" t="s">
        <v>217</v>
      </c>
      <c r="G60" s="49"/>
      <c r="H60" s="57"/>
      <c r="I60" s="58"/>
      <c r="J60" s="25"/>
      <c r="K60" s="52"/>
      <c r="L60" s="52"/>
    </row>
    <row r="61" spans="1:12" ht="49.5" x14ac:dyDescent="0.25">
      <c r="A61" s="55">
        <v>3</v>
      </c>
      <c r="B61" s="56" t="s">
        <v>178</v>
      </c>
      <c r="C61" s="56"/>
      <c r="D61" s="37" t="s">
        <v>24</v>
      </c>
      <c r="E61" s="49" t="s">
        <v>176</v>
      </c>
      <c r="F61" s="49" t="s">
        <v>217</v>
      </c>
      <c r="G61" s="49"/>
      <c r="H61" s="57"/>
      <c r="I61" s="58"/>
      <c r="J61" s="25"/>
      <c r="K61" s="52"/>
      <c r="L61" s="52"/>
    </row>
    <row r="62" spans="1:12" ht="49.5" x14ac:dyDescent="0.25">
      <c r="A62" s="55">
        <v>4</v>
      </c>
      <c r="B62" s="56" t="s">
        <v>179</v>
      </c>
      <c r="C62" s="56"/>
      <c r="D62" s="37" t="s">
        <v>24</v>
      </c>
      <c r="E62" s="49" t="s">
        <v>180</v>
      </c>
      <c r="F62" s="49" t="s">
        <v>217</v>
      </c>
      <c r="G62" s="49"/>
      <c r="H62" s="57"/>
      <c r="I62" s="58"/>
      <c r="J62" s="25"/>
      <c r="K62" s="52"/>
      <c r="L62" s="52"/>
    </row>
    <row r="63" spans="1:12" ht="56.25" x14ac:dyDescent="0.25">
      <c r="A63" s="55">
        <v>5</v>
      </c>
      <c r="B63" s="56" t="s">
        <v>181</v>
      </c>
      <c r="C63" s="56"/>
      <c r="D63" s="37" t="s">
        <v>24</v>
      </c>
      <c r="E63" s="49" t="s">
        <v>182</v>
      </c>
      <c r="F63" s="49" t="s">
        <v>217</v>
      </c>
      <c r="G63" s="49"/>
      <c r="H63" s="57"/>
      <c r="I63" s="58"/>
      <c r="J63" s="25"/>
      <c r="K63" s="52"/>
      <c r="L63" s="52"/>
    </row>
    <row r="64" spans="1:12" ht="49.5" x14ac:dyDescent="0.25">
      <c r="A64" s="55">
        <v>6</v>
      </c>
      <c r="B64" s="56" t="s">
        <v>183</v>
      </c>
      <c r="C64" s="56"/>
      <c r="D64" s="37" t="s">
        <v>24</v>
      </c>
      <c r="E64" s="49" t="s">
        <v>182</v>
      </c>
      <c r="F64" s="49" t="s">
        <v>217</v>
      </c>
      <c r="G64" s="49"/>
      <c r="H64" s="57"/>
      <c r="I64" s="58"/>
      <c r="J64" s="25"/>
      <c r="K64" s="52"/>
      <c r="L64" s="52"/>
    </row>
    <row r="65" spans="1:12" ht="18.75" x14ac:dyDescent="0.25">
      <c r="A65" s="50" t="s">
        <v>184</v>
      </c>
      <c r="B65" s="243" t="s">
        <v>185</v>
      </c>
      <c r="C65" s="244"/>
      <c r="D65" s="244"/>
      <c r="E65" s="244"/>
      <c r="F65" s="244"/>
      <c r="G65" s="245"/>
      <c r="H65" s="53"/>
      <c r="I65" s="58"/>
      <c r="J65" s="25"/>
      <c r="K65" s="52"/>
      <c r="L65" s="52"/>
    </row>
    <row r="66" spans="1:12" ht="56.25" x14ac:dyDescent="0.25">
      <c r="A66" s="55">
        <v>1</v>
      </c>
      <c r="B66" s="56" t="s">
        <v>186</v>
      </c>
      <c r="C66" s="56"/>
      <c r="D66" s="37" t="s">
        <v>24</v>
      </c>
      <c r="E66" s="49" t="s">
        <v>218</v>
      </c>
      <c r="F66" s="49"/>
      <c r="G66" s="49"/>
      <c r="H66" s="57">
        <v>20</v>
      </c>
      <c r="I66" s="54">
        <f>+J58+1</f>
        <v>46811</v>
      </c>
      <c r="J66" s="25">
        <f t="shared" ref="J66:J68" si="9">IFERROR(DATE(YEAR(I66),MONTH(I66),DAY(I66))+H66,"0")</f>
        <v>46831</v>
      </c>
      <c r="K66" s="52"/>
      <c r="L66" s="52"/>
    </row>
    <row r="67" spans="1:12" ht="56.25" x14ac:dyDescent="0.25">
      <c r="A67" s="55">
        <f>+A66+1</f>
        <v>2</v>
      </c>
      <c r="B67" s="56" t="s">
        <v>188</v>
      </c>
      <c r="C67" s="56"/>
      <c r="D67" s="49" t="s">
        <v>189</v>
      </c>
      <c r="E67" s="49"/>
      <c r="F67" s="36"/>
      <c r="G67" s="36" t="s">
        <v>37</v>
      </c>
      <c r="H67" s="57">
        <v>15</v>
      </c>
      <c r="I67" s="54">
        <f>+J66+1</f>
        <v>46832</v>
      </c>
      <c r="J67" s="25">
        <f t="shared" si="9"/>
        <v>46847</v>
      </c>
      <c r="K67" s="52"/>
      <c r="L67" s="52"/>
    </row>
    <row r="68" spans="1:12" ht="37.5" x14ac:dyDescent="0.25">
      <c r="A68" s="59">
        <f>+A67+1</f>
        <v>3</v>
      </c>
      <c r="B68" s="60" t="s">
        <v>190</v>
      </c>
      <c r="C68" s="60"/>
      <c r="D68" s="61" t="s">
        <v>37</v>
      </c>
      <c r="E68" s="62"/>
      <c r="F68" s="61"/>
      <c r="G68" s="62"/>
      <c r="H68" s="63">
        <v>15</v>
      </c>
      <c r="I68" s="64">
        <f>+J67+1</f>
        <v>46848</v>
      </c>
      <c r="J68" s="64">
        <f t="shared" si="9"/>
        <v>46863</v>
      </c>
      <c r="K68" s="65"/>
      <c r="L68" s="65"/>
    </row>
  </sheetData>
  <mergeCells count="24">
    <mergeCell ref="B19:G19"/>
    <mergeCell ref="A1:L1"/>
    <mergeCell ref="A2:L3"/>
    <mergeCell ref="A4:L4"/>
    <mergeCell ref="A5:J5"/>
    <mergeCell ref="A6:A7"/>
    <mergeCell ref="B6:B7"/>
    <mergeCell ref="C6:C7"/>
    <mergeCell ref="D6:F6"/>
    <mergeCell ref="G6:G7"/>
    <mergeCell ref="H6:J6"/>
    <mergeCell ref="K6:K7"/>
    <mergeCell ref="L6:L7"/>
    <mergeCell ref="B8:G8"/>
    <mergeCell ref="B17:G17"/>
    <mergeCell ref="B18:G18"/>
    <mergeCell ref="B58:G58"/>
    <mergeCell ref="B65:G65"/>
    <mergeCell ref="B24:G24"/>
    <mergeCell ref="B36:F36"/>
    <mergeCell ref="B44:G44"/>
    <mergeCell ref="B45:G45"/>
    <mergeCell ref="B52:G52"/>
    <mergeCell ref="B57:G57"/>
  </mergeCells>
  <conditionalFormatting sqref="B66:C1048576 B5:C6 B17:B19 B65 B59:C64 B57:B58 B53:C56 B52 B44:B45 B37:C43 B36 B24 B25:C35 B20:C23 B46:C51 B9:C16 B7:B8">
    <cfRule type="duplicateValues" dxfId="10" priority="1"/>
  </conditionalFormatting>
  <printOptions horizontalCentered="1"/>
  <pageMargins left="0" right="0" top="0.11811023622047245" bottom="0.11811023622047245" header="0.11811023622047245" footer="0.11811023622047245"/>
  <pageSetup paperSize="9" scale="60" fitToHeight="0" orientation="landscape" r:id="rId1"/>
  <headerFooter differentFirst="1">
    <oddFooter>&amp;CQuy trình đấu giá quyền sử dụng đất đối với các dự án chưa có Quy hoạch chi tiết 1/500&amp;R&amp;P</oddFooter>
  </headerFooter>
  <rowBreaks count="8" manualBreakCount="8">
    <brk id="16" max="11" man="1"/>
    <brk id="25" max="11" man="1"/>
    <brk id="29" max="11" man="1"/>
    <brk id="31" max="11" man="1"/>
    <brk id="33" max="11" man="1"/>
    <brk id="37" max="11" man="1"/>
    <brk id="41" max="11" man="1"/>
    <brk id="51"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zoomScale="70" zoomScaleNormal="70" zoomScaleSheetLayoutView="40" workbookViewId="0">
      <pane xSplit="2" ySplit="7" topLeftCell="C26" activePane="bottomRight" state="frozen"/>
      <selection activeCell="J29" sqref="J29"/>
      <selection pane="topRight" activeCell="J29" sqref="J29"/>
      <selection pane="bottomLeft" activeCell="J29" sqref="J29"/>
      <selection pane="bottomRight" activeCell="J29" sqref="J29"/>
    </sheetView>
  </sheetViews>
  <sheetFormatPr defaultColWidth="9" defaultRowHeight="20.25" x14ac:dyDescent="0.3"/>
  <cols>
    <col min="1" max="1" width="5.42578125" style="66" customWidth="1"/>
    <col min="2" max="2" width="34.140625" style="131" customWidth="1"/>
    <col min="3" max="3" width="7.140625" style="2" customWidth="1"/>
    <col min="4" max="4" width="13.5703125" style="67" customWidth="1"/>
    <col min="5" max="5" width="12.5703125" style="67" customWidth="1"/>
    <col min="6" max="6" width="10.85546875" style="67" customWidth="1"/>
    <col min="7" max="7" width="10.42578125" style="67" customWidth="1"/>
    <col min="8" max="8" width="11.5703125" style="3" customWidth="1"/>
    <col min="9" max="9" width="13" style="68" bestFit="1" customWidth="1"/>
    <col min="10" max="10" width="13" style="69" bestFit="1" customWidth="1"/>
    <col min="11" max="11" width="60.85546875" style="70" customWidth="1"/>
    <col min="12" max="12" width="37.28515625" style="70" customWidth="1"/>
    <col min="13" max="16384" width="9" style="2"/>
  </cols>
  <sheetData>
    <row r="1" spans="1:12" s="120" customFormat="1" ht="20.25" customHeight="1" x14ac:dyDescent="0.3">
      <c r="A1" s="253" t="s">
        <v>219</v>
      </c>
      <c r="B1" s="253"/>
      <c r="C1" s="253"/>
      <c r="D1" s="253"/>
      <c r="E1" s="253"/>
      <c r="F1" s="253"/>
      <c r="G1" s="253"/>
      <c r="H1" s="253"/>
      <c r="I1" s="253"/>
      <c r="J1" s="253"/>
      <c r="K1" s="253"/>
      <c r="L1" s="253"/>
    </row>
    <row r="2" spans="1:12" ht="8.25" customHeight="1" x14ac:dyDescent="0.25">
      <c r="A2" s="221" t="s">
        <v>1</v>
      </c>
      <c r="B2" s="221"/>
      <c r="C2" s="221"/>
      <c r="D2" s="221"/>
      <c r="E2" s="221"/>
      <c r="F2" s="221"/>
      <c r="G2" s="221"/>
      <c r="H2" s="221"/>
      <c r="I2" s="221"/>
      <c r="J2" s="221"/>
      <c r="K2" s="221"/>
      <c r="L2" s="221"/>
    </row>
    <row r="3" spans="1:12" ht="18" customHeight="1" x14ac:dyDescent="0.25">
      <c r="A3" s="221"/>
      <c r="B3" s="221"/>
      <c r="C3" s="221"/>
      <c r="D3" s="221"/>
      <c r="E3" s="221"/>
      <c r="F3" s="221"/>
      <c r="G3" s="221"/>
      <c r="H3" s="221"/>
      <c r="I3" s="221"/>
      <c r="J3" s="221"/>
      <c r="K3" s="221"/>
      <c r="L3" s="221"/>
    </row>
    <row r="4" spans="1:12" ht="60" customHeight="1" x14ac:dyDescent="0.3">
      <c r="A4" s="247" t="s">
        <v>220</v>
      </c>
      <c r="B4" s="248"/>
      <c r="C4" s="248"/>
      <c r="D4" s="248"/>
      <c r="E4" s="248"/>
      <c r="F4" s="248"/>
      <c r="G4" s="248"/>
      <c r="H4" s="248"/>
      <c r="I4" s="248"/>
      <c r="J4" s="248"/>
      <c r="K4" s="248"/>
      <c r="L4" s="248"/>
    </row>
    <row r="5" spans="1:12" ht="18" customHeight="1" x14ac:dyDescent="0.25">
      <c r="A5" s="222"/>
      <c r="B5" s="222"/>
      <c r="C5" s="222"/>
      <c r="D5" s="222"/>
      <c r="E5" s="222"/>
      <c r="F5" s="222"/>
      <c r="G5" s="222"/>
      <c r="H5" s="222"/>
      <c r="I5" s="222"/>
      <c r="J5" s="222"/>
      <c r="K5" s="2"/>
      <c r="L5" s="2"/>
    </row>
    <row r="6" spans="1:12" ht="15.75" x14ac:dyDescent="0.25">
      <c r="A6" s="223" t="s">
        <v>3</v>
      </c>
      <c r="B6" s="254" t="s">
        <v>4</v>
      </c>
      <c r="C6" s="223" t="s">
        <v>5</v>
      </c>
      <c r="D6" s="223" t="s">
        <v>6</v>
      </c>
      <c r="E6" s="223"/>
      <c r="F6" s="223"/>
      <c r="G6" s="223" t="s">
        <v>7</v>
      </c>
      <c r="H6" s="255" t="s">
        <v>8</v>
      </c>
      <c r="I6" s="255"/>
      <c r="J6" s="255"/>
      <c r="K6" s="223" t="s">
        <v>221</v>
      </c>
      <c r="L6" s="223" t="s">
        <v>10</v>
      </c>
    </row>
    <row r="7" spans="1:12" ht="40.9" customHeight="1" x14ac:dyDescent="0.25">
      <c r="A7" s="223"/>
      <c r="B7" s="254"/>
      <c r="C7" s="223"/>
      <c r="D7" s="4" t="s">
        <v>11</v>
      </c>
      <c r="E7" s="4" t="s">
        <v>12</v>
      </c>
      <c r="F7" s="4" t="s">
        <v>13</v>
      </c>
      <c r="G7" s="223"/>
      <c r="H7" s="121" t="s">
        <v>8</v>
      </c>
      <c r="I7" s="72" t="s">
        <v>14</v>
      </c>
      <c r="J7" s="72" t="s">
        <v>15</v>
      </c>
      <c r="K7" s="223"/>
      <c r="L7" s="223"/>
    </row>
    <row r="8" spans="1:12" s="11" customFormat="1" ht="29.45" customHeight="1" x14ac:dyDescent="0.3">
      <c r="A8" s="84" t="s">
        <v>16</v>
      </c>
      <c r="B8" s="249" t="s">
        <v>222</v>
      </c>
      <c r="C8" s="249"/>
      <c r="D8" s="249"/>
      <c r="E8" s="249"/>
      <c r="F8" s="249"/>
      <c r="G8" s="249"/>
      <c r="H8" s="86"/>
      <c r="I8" s="88"/>
      <c r="J8" s="88"/>
      <c r="K8" s="85"/>
      <c r="L8" s="85"/>
    </row>
    <row r="9" spans="1:12" ht="101.25" customHeight="1" x14ac:dyDescent="0.25">
      <c r="A9" s="89">
        <v>1</v>
      </c>
      <c r="B9" s="122" t="s">
        <v>18</v>
      </c>
      <c r="C9" s="90"/>
      <c r="D9" s="108" t="s">
        <v>223</v>
      </c>
      <c r="E9" s="108" t="s">
        <v>20</v>
      </c>
      <c r="F9" s="108" t="s">
        <v>21</v>
      </c>
      <c r="G9" s="108"/>
      <c r="H9" s="108">
        <v>15</v>
      </c>
      <c r="I9" s="93">
        <v>45748</v>
      </c>
      <c r="J9" s="87">
        <f t="shared" ref="J9:J31" si="0">IFERROR(DATE(YEAR(I9),MONTH(I9),DAY(I9))+H9,"0")</f>
        <v>45763</v>
      </c>
      <c r="K9" s="96" t="s">
        <v>22</v>
      </c>
      <c r="L9" s="123"/>
    </row>
    <row r="10" spans="1:12" ht="105.75" customHeight="1" x14ac:dyDescent="0.25">
      <c r="A10" s="89">
        <v>2</v>
      </c>
      <c r="B10" s="122" t="s">
        <v>23</v>
      </c>
      <c r="C10" s="90"/>
      <c r="D10" s="91" t="s">
        <v>223</v>
      </c>
      <c r="E10" s="108" t="s">
        <v>24</v>
      </c>
      <c r="F10" s="108" t="s">
        <v>20</v>
      </c>
      <c r="G10" s="108"/>
      <c r="H10" s="108">
        <v>15</v>
      </c>
      <c r="I10" s="93">
        <f>+J9+1</f>
        <v>45764</v>
      </c>
      <c r="J10" s="87">
        <f t="shared" si="0"/>
        <v>45779</v>
      </c>
      <c r="K10" s="96"/>
      <c r="L10" s="96"/>
    </row>
    <row r="11" spans="1:12" ht="138" customHeight="1" x14ac:dyDescent="0.25">
      <c r="A11" s="89">
        <v>3</v>
      </c>
      <c r="B11" s="122" t="s">
        <v>25</v>
      </c>
      <c r="C11" s="90"/>
      <c r="D11" s="91" t="s">
        <v>223</v>
      </c>
      <c r="E11" s="108" t="s">
        <v>24</v>
      </c>
      <c r="F11" s="108" t="s">
        <v>20</v>
      </c>
      <c r="G11" s="108" t="s">
        <v>224</v>
      </c>
      <c r="H11" s="108">
        <v>15</v>
      </c>
      <c r="I11" s="93">
        <f t="shared" ref="I11:I16" si="1">+J10+1</f>
        <v>45780</v>
      </c>
      <c r="J11" s="87">
        <f t="shared" si="0"/>
        <v>45795</v>
      </c>
      <c r="K11" s="96"/>
      <c r="L11" s="96"/>
    </row>
    <row r="12" spans="1:12" ht="98.25" customHeight="1" x14ac:dyDescent="0.25">
      <c r="A12" s="89">
        <v>4</v>
      </c>
      <c r="B12" s="122" t="s">
        <v>27</v>
      </c>
      <c r="C12" s="90"/>
      <c r="D12" s="91" t="s">
        <v>223</v>
      </c>
      <c r="E12" s="108" t="s">
        <v>24</v>
      </c>
      <c r="F12" s="108" t="s">
        <v>20</v>
      </c>
      <c r="G12" s="108" t="s">
        <v>224</v>
      </c>
      <c r="H12" s="108">
        <v>15</v>
      </c>
      <c r="I12" s="93">
        <f t="shared" si="1"/>
        <v>45796</v>
      </c>
      <c r="J12" s="87">
        <f t="shared" si="0"/>
        <v>45811</v>
      </c>
      <c r="K12" s="96"/>
      <c r="L12" s="96"/>
    </row>
    <row r="13" spans="1:12" ht="103.5" customHeight="1" x14ac:dyDescent="0.25">
      <c r="A13" s="89">
        <v>5</v>
      </c>
      <c r="B13" s="122" t="s">
        <v>28</v>
      </c>
      <c r="C13" s="90"/>
      <c r="D13" s="108" t="s">
        <v>24</v>
      </c>
      <c r="E13" s="108" t="s">
        <v>20</v>
      </c>
      <c r="F13" s="108" t="s">
        <v>223</v>
      </c>
      <c r="G13" s="108"/>
      <c r="H13" s="124">
        <v>60</v>
      </c>
      <c r="I13" s="125">
        <f t="shared" si="1"/>
        <v>45812</v>
      </c>
      <c r="J13" s="72">
        <f t="shared" si="0"/>
        <v>45872</v>
      </c>
      <c r="K13" s="96"/>
      <c r="L13" s="96"/>
    </row>
    <row r="14" spans="1:12" ht="99" customHeight="1" x14ac:dyDescent="0.25">
      <c r="A14" s="89">
        <v>6</v>
      </c>
      <c r="B14" s="122" t="s">
        <v>29</v>
      </c>
      <c r="C14" s="90"/>
      <c r="D14" s="108" t="s">
        <v>223</v>
      </c>
      <c r="E14" s="108" t="s">
        <v>24</v>
      </c>
      <c r="F14" s="108" t="s">
        <v>20</v>
      </c>
      <c r="G14" s="108"/>
      <c r="H14" s="108">
        <v>30</v>
      </c>
      <c r="I14" s="93">
        <f t="shared" si="1"/>
        <v>45873</v>
      </c>
      <c r="J14" s="87">
        <f t="shared" si="0"/>
        <v>45903</v>
      </c>
      <c r="K14" s="96"/>
      <c r="L14" s="96"/>
    </row>
    <row r="15" spans="1:12" ht="80.25" customHeight="1" x14ac:dyDescent="0.25">
      <c r="A15" s="89">
        <v>7</v>
      </c>
      <c r="B15" s="122" t="s">
        <v>30</v>
      </c>
      <c r="C15" s="90"/>
      <c r="D15" s="108" t="s">
        <v>223</v>
      </c>
      <c r="E15" s="108" t="s">
        <v>24</v>
      </c>
      <c r="F15" s="108" t="s">
        <v>20</v>
      </c>
      <c r="G15" s="108" t="s">
        <v>224</v>
      </c>
      <c r="H15" s="108">
        <v>30</v>
      </c>
      <c r="I15" s="93">
        <f t="shared" si="1"/>
        <v>45904</v>
      </c>
      <c r="J15" s="87">
        <f t="shared" si="0"/>
        <v>45934</v>
      </c>
      <c r="K15" s="96"/>
      <c r="L15" s="96"/>
    </row>
    <row r="16" spans="1:12" ht="66.75" customHeight="1" x14ac:dyDescent="0.25">
      <c r="A16" s="89">
        <v>8</v>
      </c>
      <c r="B16" s="122" t="s">
        <v>31</v>
      </c>
      <c r="C16" s="90"/>
      <c r="D16" s="108" t="s">
        <v>224</v>
      </c>
      <c r="E16" s="108" t="s">
        <v>24</v>
      </c>
      <c r="F16" s="108" t="s">
        <v>20</v>
      </c>
      <c r="G16" s="108"/>
      <c r="H16" s="108">
        <v>1</v>
      </c>
      <c r="I16" s="93">
        <f t="shared" si="1"/>
        <v>45935</v>
      </c>
      <c r="J16" s="87">
        <f t="shared" si="0"/>
        <v>45936</v>
      </c>
      <c r="K16" s="96"/>
      <c r="L16" s="96"/>
    </row>
    <row r="17" spans="1:12" x14ac:dyDescent="0.25">
      <c r="A17" s="100" t="s">
        <v>32</v>
      </c>
      <c r="B17" s="251" t="s">
        <v>55</v>
      </c>
      <c r="C17" s="251"/>
      <c r="D17" s="251"/>
      <c r="E17" s="251"/>
      <c r="F17" s="251"/>
      <c r="G17" s="251"/>
      <c r="H17" s="92"/>
      <c r="I17" s="126"/>
      <c r="J17" s="94"/>
      <c r="K17" s="96"/>
      <c r="L17" s="96"/>
    </row>
    <row r="18" spans="1:12" x14ac:dyDescent="0.25">
      <c r="A18" s="101" t="s">
        <v>56</v>
      </c>
      <c r="B18" s="251" t="s">
        <v>57</v>
      </c>
      <c r="C18" s="251"/>
      <c r="D18" s="251"/>
      <c r="E18" s="251"/>
      <c r="F18" s="251"/>
      <c r="G18" s="251"/>
      <c r="H18" s="92"/>
      <c r="I18" s="126"/>
      <c r="J18" s="94"/>
      <c r="K18" s="96"/>
      <c r="L18" s="96"/>
    </row>
    <row r="19" spans="1:12" x14ac:dyDescent="0.25">
      <c r="A19" s="101">
        <v>1</v>
      </c>
      <c r="B19" s="251" t="s">
        <v>58</v>
      </c>
      <c r="C19" s="251"/>
      <c r="D19" s="251"/>
      <c r="E19" s="251"/>
      <c r="F19" s="251"/>
      <c r="G19" s="251"/>
      <c r="H19" s="92"/>
      <c r="I19" s="126"/>
      <c r="J19" s="94"/>
      <c r="K19" s="96"/>
      <c r="L19" s="96"/>
    </row>
    <row r="20" spans="1:12" ht="297" x14ac:dyDescent="0.25">
      <c r="A20" s="89" t="s">
        <v>59</v>
      </c>
      <c r="B20" s="122" t="s">
        <v>60</v>
      </c>
      <c r="C20" s="90"/>
      <c r="D20" s="108" t="s">
        <v>225</v>
      </c>
      <c r="E20" s="108" t="s">
        <v>226</v>
      </c>
      <c r="F20" s="108" t="s">
        <v>63</v>
      </c>
      <c r="G20" s="127" t="s">
        <v>224</v>
      </c>
      <c r="H20" s="124">
        <v>10</v>
      </c>
      <c r="I20" s="93">
        <f>+J16+1</f>
        <v>45937</v>
      </c>
      <c r="J20" s="87">
        <f t="shared" si="0"/>
        <v>45947</v>
      </c>
      <c r="K20" s="112" t="s">
        <v>227</v>
      </c>
      <c r="L20" s="112" t="s">
        <v>65</v>
      </c>
    </row>
    <row r="21" spans="1:12" ht="150" x14ac:dyDescent="0.25">
      <c r="A21" s="89" t="s">
        <v>66</v>
      </c>
      <c r="B21" s="122" t="s">
        <v>67</v>
      </c>
      <c r="C21" s="90"/>
      <c r="D21" s="107" t="s">
        <v>225</v>
      </c>
      <c r="E21" s="107"/>
      <c r="F21" s="108" t="s">
        <v>68</v>
      </c>
      <c r="G21" s="107"/>
      <c r="H21" s="109">
        <v>10</v>
      </c>
      <c r="I21" s="110">
        <f>+J20+1</f>
        <v>45948</v>
      </c>
      <c r="J21" s="110">
        <f t="shared" si="0"/>
        <v>45958</v>
      </c>
      <c r="K21" s="111" t="s">
        <v>69</v>
      </c>
      <c r="L21" s="112" t="s">
        <v>70</v>
      </c>
    </row>
    <row r="22" spans="1:12" ht="40.5" x14ac:dyDescent="0.25">
      <c r="A22" s="89" t="s">
        <v>71</v>
      </c>
      <c r="B22" s="122" t="s">
        <v>72</v>
      </c>
      <c r="C22" s="90"/>
      <c r="D22" s="107" t="s">
        <v>225</v>
      </c>
      <c r="E22" s="107"/>
      <c r="F22" s="91"/>
      <c r="G22" s="107"/>
      <c r="H22" s="109">
        <v>10</v>
      </c>
      <c r="I22" s="110">
        <f>+J21+1</f>
        <v>45959</v>
      </c>
      <c r="J22" s="110">
        <f t="shared" si="0"/>
        <v>45969</v>
      </c>
      <c r="K22" s="111"/>
      <c r="L22" s="111"/>
    </row>
    <row r="23" spans="1:12" ht="75" x14ac:dyDescent="0.25">
      <c r="A23" s="89" t="s">
        <v>73</v>
      </c>
      <c r="B23" s="122" t="s">
        <v>74</v>
      </c>
      <c r="C23" s="90"/>
      <c r="D23" s="107" t="s">
        <v>225</v>
      </c>
      <c r="E23" s="107" t="s">
        <v>75</v>
      </c>
      <c r="F23" s="107" t="s">
        <v>76</v>
      </c>
      <c r="G23" s="107" t="s">
        <v>224</v>
      </c>
      <c r="H23" s="109">
        <v>10</v>
      </c>
      <c r="I23" s="110">
        <f>+J22+1</f>
        <v>45970</v>
      </c>
      <c r="J23" s="110">
        <f t="shared" si="0"/>
        <v>45980</v>
      </c>
      <c r="K23" s="106" t="s">
        <v>205</v>
      </c>
      <c r="L23" s="111" t="s">
        <v>78</v>
      </c>
    </row>
    <row r="24" spans="1:12" ht="18.75" x14ac:dyDescent="0.25">
      <c r="A24" s="101">
        <v>2</v>
      </c>
      <c r="B24" s="249" t="s">
        <v>79</v>
      </c>
      <c r="C24" s="249"/>
      <c r="D24" s="249"/>
      <c r="E24" s="249"/>
      <c r="F24" s="249"/>
      <c r="G24" s="249"/>
      <c r="H24" s="92"/>
      <c r="I24" s="126"/>
      <c r="J24" s="94"/>
      <c r="K24" s="96"/>
      <c r="L24" s="96"/>
    </row>
    <row r="25" spans="1:12" ht="187.5" x14ac:dyDescent="0.25">
      <c r="A25" s="89" t="s">
        <v>80</v>
      </c>
      <c r="B25" s="122" t="s">
        <v>81</v>
      </c>
      <c r="C25" s="90"/>
      <c r="D25" s="107" t="s">
        <v>225</v>
      </c>
      <c r="E25" s="107"/>
      <c r="F25" s="91" t="s">
        <v>82</v>
      </c>
      <c r="G25" s="113"/>
      <c r="H25" s="104">
        <v>20</v>
      </c>
      <c r="I25" s="126">
        <f>+J23+1</f>
        <v>45981</v>
      </c>
      <c r="J25" s="94">
        <f t="shared" si="0"/>
        <v>46001</v>
      </c>
      <c r="K25" s="96" t="s">
        <v>83</v>
      </c>
      <c r="L25" s="96" t="s">
        <v>84</v>
      </c>
    </row>
    <row r="26" spans="1:12" ht="182.25" customHeight="1" x14ac:dyDescent="0.25">
      <c r="A26" s="89" t="s">
        <v>85</v>
      </c>
      <c r="B26" s="122" t="s">
        <v>86</v>
      </c>
      <c r="C26" s="90"/>
      <c r="D26" s="108" t="s">
        <v>226</v>
      </c>
      <c r="E26" s="108" t="s">
        <v>87</v>
      </c>
      <c r="F26" s="108" t="s">
        <v>88</v>
      </c>
      <c r="G26" s="108" t="s">
        <v>224</v>
      </c>
      <c r="H26" s="124">
        <v>10</v>
      </c>
      <c r="I26" s="93">
        <f>+J25+1</f>
        <v>46002</v>
      </c>
      <c r="J26" s="87">
        <f t="shared" si="0"/>
        <v>46012</v>
      </c>
      <c r="K26" s="96" t="s">
        <v>89</v>
      </c>
      <c r="L26" s="96"/>
    </row>
    <row r="27" spans="1:12" ht="191.25" customHeight="1" x14ac:dyDescent="0.25">
      <c r="A27" s="89" t="s">
        <v>90</v>
      </c>
      <c r="B27" s="122" t="s">
        <v>91</v>
      </c>
      <c r="C27" s="90"/>
      <c r="D27" s="108" t="s">
        <v>224</v>
      </c>
      <c r="E27" s="108"/>
      <c r="F27" s="108"/>
      <c r="G27" s="127"/>
      <c r="H27" s="108">
        <v>10</v>
      </c>
      <c r="I27" s="93">
        <f t="shared" ref="I27:I31" si="2">+J26+1</f>
        <v>46013</v>
      </c>
      <c r="J27" s="87">
        <f t="shared" si="0"/>
        <v>46023</v>
      </c>
      <c r="K27" s="96" t="s">
        <v>89</v>
      </c>
      <c r="L27" s="96"/>
    </row>
    <row r="28" spans="1:12" ht="191.25" customHeight="1" x14ac:dyDescent="0.25">
      <c r="A28" s="89" t="s">
        <v>92</v>
      </c>
      <c r="B28" s="122" t="s">
        <v>93</v>
      </c>
      <c r="C28" s="90"/>
      <c r="D28" s="108" t="s">
        <v>225</v>
      </c>
      <c r="E28" s="108" t="s">
        <v>94</v>
      </c>
      <c r="F28" s="108"/>
      <c r="G28" s="108"/>
      <c r="H28" s="108">
        <v>10</v>
      </c>
      <c r="I28" s="93">
        <f t="shared" si="2"/>
        <v>46024</v>
      </c>
      <c r="J28" s="87">
        <f t="shared" si="0"/>
        <v>46034</v>
      </c>
      <c r="K28" s="96" t="s">
        <v>95</v>
      </c>
      <c r="L28" s="96"/>
    </row>
    <row r="29" spans="1:12" ht="168.75" x14ac:dyDescent="0.25">
      <c r="A29" s="89" t="s">
        <v>96</v>
      </c>
      <c r="B29" s="122" t="s">
        <v>97</v>
      </c>
      <c r="C29" s="90"/>
      <c r="D29" s="107" t="s">
        <v>225</v>
      </c>
      <c r="E29" s="107" t="s">
        <v>94</v>
      </c>
      <c r="F29" s="107"/>
      <c r="G29" s="107"/>
      <c r="H29" s="92">
        <v>3</v>
      </c>
      <c r="I29" s="126">
        <f t="shared" si="2"/>
        <v>46035</v>
      </c>
      <c r="J29" s="94">
        <f t="shared" si="0"/>
        <v>46038</v>
      </c>
      <c r="K29" s="96" t="s">
        <v>98</v>
      </c>
      <c r="L29" s="96"/>
    </row>
    <row r="30" spans="1:12" ht="409.5" customHeight="1" x14ac:dyDescent="0.25">
      <c r="A30" s="89" t="s">
        <v>99</v>
      </c>
      <c r="B30" s="122" t="s">
        <v>100</v>
      </c>
      <c r="C30" s="90"/>
      <c r="D30" s="108" t="s">
        <v>94</v>
      </c>
      <c r="E30" s="108"/>
      <c r="F30" s="108"/>
      <c r="G30" s="108"/>
      <c r="H30" s="108">
        <v>5</v>
      </c>
      <c r="I30" s="93">
        <f t="shared" si="2"/>
        <v>46039</v>
      </c>
      <c r="J30" s="87">
        <f t="shared" si="0"/>
        <v>46044</v>
      </c>
      <c r="K30" s="105" t="s">
        <v>101</v>
      </c>
      <c r="L30" s="106" t="s">
        <v>102</v>
      </c>
    </row>
    <row r="31" spans="1:12" ht="409.6" customHeight="1" x14ac:dyDescent="0.25">
      <c r="A31" s="89" t="s">
        <v>103</v>
      </c>
      <c r="B31" s="122" t="s">
        <v>104</v>
      </c>
      <c r="C31" s="90"/>
      <c r="D31" s="107" t="s">
        <v>94</v>
      </c>
      <c r="E31" s="107"/>
      <c r="F31" s="107"/>
      <c r="G31" s="107"/>
      <c r="H31" s="92">
        <v>30</v>
      </c>
      <c r="I31" s="126">
        <f t="shared" si="2"/>
        <v>46045</v>
      </c>
      <c r="J31" s="94">
        <f t="shared" si="0"/>
        <v>46075</v>
      </c>
      <c r="K31" s="106" t="s">
        <v>206</v>
      </c>
      <c r="L31" s="105" t="s">
        <v>106</v>
      </c>
    </row>
    <row r="32" spans="1:12" ht="204" customHeight="1" x14ac:dyDescent="0.25">
      <c r="A32" s="89" t="s">
        <v>107</v>
      </c>
      <c r="B32" s="122" t="s">
        <v>108</v>
      </c>
      <c r="C32" s="90"/>
      <c r="D32" s="108" t="s">
        <v>109</v>
      </c>
      <c r="E32" s="108" t="s">
        <v>94</v>
      </c>
      <c r="F32" s="108"/>
      <c r="G32" s="108"/>
      <c r="H32" s="92"/>
      <c r="I32" s="126"/>
      <c r="J32" s="94"/>
      <c r="K32" s="96" t="s">
        <v>110</v>
      </c>
      <c r="L32" s="96"/>
    </row>
    <row r="33" spans="1:12" ht="364.5" customHeight="1" x14ac:dyDescent="0.25">
      <c r="A33" s="89" t="s">
        <v>107</v>
      </c>
      <c r="B33" s="122" t="s">
        <v>111</v>
      </c>
      <c r="C33" s="90"/>
      <c r="D33" s="108" t="s">
        <v>94</v>
      </c>
      <c r="E33" s="108"/>
      <c r="F33" s="108"/>
      <c r="G33" s="108"/>
      <c r="H33" s="92"/>
      <c r="I33" s="126"/>
      <c r="J33" s="94"/>
      <c r="K33" s="114" t="s">
        <v>112</v>
      </c>
      <c r="L33" s="112" t="s">
        <v>113</v>
      </c>
    </row>
    <row r="34" spans="1:12" ht="225" x14ac:dyDescent="0.25">
      <c r="A34" s="89" t="s">
        <v>107</v>
      </c>
      <c r="B34" s="122" t="s">
        <v>114</v>
      </c>
      <c r="C34" s="90"/>
      <c r="D34" s="107" t="s">
        <v>109</v>
      </c>
      <c r="E34" s="107" t="s">
        <v>94</v>
      </c>
      <c r="F34" s="107" t="s">
        <v>115</v>
      </c>
      <c r="G34" s="107"/>
      <c r="H34" s="92"/>
      <c r="I34" s="126"/>
      <c r="J34" s="94"/>
      <c r="K34" s="96" t="s">
        <v>116</v>
      </c>
      <c r="L34" s="105"/>
    </row>
    <row r="35" spans="1:12" ht="393.75" x14ac:dyDescent="0.25">
      <c r="A35" s="89" t="s">
        <v>117</v>
      </c>
      <c r="B35" s="128" t="s">
        <v>118</v>
      </c>
      <c r="C35" s="90"/>
      <c r="D35" s="108" t="s">
        <v>94</v>
      </c>
      <c r="E35" s="108" t="s">
        <v>109</v>
      </c>
      <c r="F35" s="108" t="s">
        <v>228</v>
      </c>
      <c r="G35" s="108"/>
      <c r="H35" s="108">
        <v>1</v>
      </c>
      <c r="I35" s="93">
        <f>+J31+1</f>
        <v>46076</v>
      </c>
      <c r="J35" s="87">
        <f>IFERROR(DATE(YEAR(I35),MONTH(I35),DAY(I35))+H35,"0")</f>
        <v>46077</v>
      </c>
      <c r="K35" s="96" t="s">
        <v>120</v>
      </c>
      <c r="L35" s="96"/>
    </row>
    <row r="36" spans="1:12" ht="18.75" x14ac:dyDescent="0.25">
      <c r="A36" s="101">
        <v>3</v>
      </c>
      <c r="B36" s="249" t="s">
        <v>121</v>
      </c>
      <c r="C36" s="249"/>
      <c r="D36" s="249"/>
      <c r="E36" s="249"/>
      <c r="F36" s="249"/>
      <c r="G36" s="91"/>
      <c r="H36" s="92"/>
      <c r="I36" s="126"/>
      <c r="J36" s="94"/>
      <c r="K36" s="96"/>
      <c r="L36" s="96"/>
    </row>
    <row r="37" spans="1:12" ht="204.75" x14ac:dyDescent="0.25">
      <c r="A37" s="89" t="s">
        <v>122</v>
      </c>
      <c r="B37" s="122" t="s">
        <v>123</v>
      </c>
      <c r="C37" s="90"/>
      <c r="D37" s="113" t="s">
        <v>224</v>
      </c>
      <c r="E37" s="107"/>
      <c r="F37" s="107"/>
      <c r="G37" s="107"/>
      <c r="H37" s="107">
        <v>5</v>
      </c>
      <c r="I37" s="110">
        <f>+J35+1</f>
        <v>46078</v>
      </c>
      <c r="J37" s="110">
        <f t="shared" ref="J37:J43" si="3">IFERROR(DATE(YEAR(I37),MONTH(I37),DAY(I37))+H37,"0")</f>
        <v>46083</v>
      </c>
      <c r="K37" s="115" t="s">
        <v>124</v>
      </c>
      <c r="L37" s="96"/>
    </row>
    <row r="38" spans="1:12" ht="168.75" x14ac:dyDescent="0.25">
      <c r="A38" s="89" t="s">
        <v>125</v>
      </c>
      <c r="B38" s="122" t="s">
        <v>126</v>
      </c>
      <c r="C38" s="90"/>
      <c r="D38" s="127" t="s">
        <v>127</v>
      </c>
      <c r="E38" s="108" t="s">
        <v>128</v>
      </c>
      <c r="F38" s="108"/>
      <c r="G38" s="108"/>
      <c r="H38" s="108">
        <v>5</v>
      </c>
      <c r="I38" s="87">
        <f>+J37+1</f>
        <v>46084</v>
      </c>
      <c r="J38" s="87">
        <f t="shared" si="3"/>
        <v>46089</v>
      </c>
      <c r="K38" s="116" t="s">
        <v>129</v>
      </c>
      <c r="L38" s="96"/>
    </row>
    <row r="39" spans="1:12" ht="93.75" x14ac:dyDescent="0.25">
      <c r="A39" s="89" t="s">
        <v>130</v>
      </c>
      <c r="B39" s="122" t="s">
        <v>131</v>
      </c>
      <c r="C39" s="90"/>
      <c r="D39" s="108" t="s">
        <v>128</v>
      </c>
      <c r="E39" s="108"/>
      <c r="F39" s="108"/>
      <c r="G39" s="108"/>
      <c r="H39" s="108">
        <v>90</v>
      </c>
      <c r="I39" s="87">
        <f t="shared" ref="I39:I42" si="4">+J38+1</f>
        <v>46090</v>
      </c>
      <c r="J39" s="87">
        <f t="shared" si="3"/>
        <v>46180</v>
      </c>
      <c r="K39" s="116" t="s">
        <v>132</v>
      </c>
      <c r="L39" s="96" t="s">
        <v>133</v>
      </c>
    </row>
    <row r="40" spans="1:12" ht="112.5" x14ac:dyDescent="0.25">
      <c r="A40" s="89" t="s">
        <v>134</v>
      </c>
      <c r="B40" s="122" t="s">
        <v>135</v>
      </c>
      <c r="C40" s="90"/>
      <c r="D40" s="108" t="s">
        <v>127</v>
      </c>
      <c r="E40" s="108" t="s">
        <v>226</v>
      </c>
      <c r="F40" s="108"/>
      <c r="G40" s="108"/>
      <c r="H40" s="108">
        <v>5</v>
      </c>
      <c r="I40" s="87">
        <f t="shared" si="4"/>
        <v>46181</v>
      </c>
      <c r="J40" s="87">
        <f t="shared" si="3"/>
        <v>46186</v>
      </c>
      <c r="K40" s="116" t="s">
        <v>136</v>
      </c>
      <c r="L40" s="96"/>
    </row>
    <row r="41" spans="1:12" ht="366.75" customHeight="1" x14ac:dyDescent="0.25">
      <c r="A41" s="89" t="s">
        <v>137</v>
      </c>
      <c r="B41" s="122" t="s">
        <v>138</v>
      </c>
      <c r="C41" s="90"/>
      <c r="D41" s="108" t="s">
        <v>226</v>
      </c>
      <c r="E41" s="108"/>
      <c r="F41" s="108"/>
      <c r="G41" s="127" t="s">
        <v>224</v>
      </c>
      <c r="H41" s="108">
        <v>30</v>
      </c>
      <c r="I41" s="87">
        <f t="shared" si="4"/>
        <v>46187</v>
      </c>
      <c r="J41" s="87">
        <f t="shared" si="3"/>
        <v>46217</v>
      </c>
      <c r="K41" s="106" t="s">
        <v>207</v>
      </c>
      <c r="L41" s="96" t="s">
        <v>140</v>
      </c>
    </row>
    <row r="42" spans="1:12" ht="204" customHeight="1" x14ac:dyDescent="0.25">
      <c r="A42" s="89" t="s">
        <v>141</v>
      </c>
      <c r="B42" s="122" t="s">
        <v>142</v>
      </c>
      <c r="C42" s="90"/>
      <c r="D42" s="91" t="s">
        <v>224</v>
      </c>
      <c r="E42" s="107" t="s">
        <v>229</v>
      </c>
      <c r="F42" s="107"/>
      <c r="G42" s="107"/>
      <c r="H42" s="107">
        <v>10</v>
      </c>
      <c r="I42" s="110">
        <f t="shared" si="4"/>
        <v>46218</v>
      </c>
      <c r="J42" s="110">
        <f t="shared" si="3"/>
        <v>46228</v>
      </c>
      <c r="K42" s="105" t="s">
        <v>143</v>
      </c>
      <c r="L42" s="96" t="s">
        <v>144</v>
      </c>
    </row>
    <row r="43" spans="1:12" ht="225" x14ac:dyDescent="0.25">
      <c r="A43" s="101" t="s">
        <v>145</v>
      </c>
      <c r="B43" s="129" t="s">
        <v>146</v>
      </c>
      <c r="C43" s="117"/>
      <c r="D43" s="107" t="s">
        <v>24</v>
      </c>
      <c r="E43" s="107" t="s">
        <v>20</v>
      </c>
      <c r="F43" s="107" t="s">
        <v>147</v>
      </c>
      <c r="G43" s="107"/>
      <c r="H43" s="107">
        <f>4*30</f>
        <v>120</v>
      </c>
      <c r="I43" s="110">
        <f>+J42+1</f>
        <v>46229</v>
      </c>
      <c r="J43" s="87">
        <f t="shared" si="3"/>
        <v>46349</v>
      </c>
      <c r="K43" s="105"/>
      <c r="L43" s="105" t="s">
        <v>148</v>
      </c>
    </row>
    <row r="44" spans="1:12" ht="18.75" x14ac:dyDescent="0.25">
      <c r="A44" s="101" t="s">
        <v>149</v>
      </c>
      <c r="B44" s="249" t="s">
        <v>150</v>
      </c>
      <c r="C44" s="249"/>
      <c r="D44" s="249"/>
      <c r="E44" s="249"/>
      <c r="F44" s="249"/>
      <c r="G44" s="249"/>
      <c r="H44" s="92"/>
      <c r="I44" s="93"/>
      <c r="J44" s="87"/>
      <c r="K44" s="96"/>
      <c r="L44" s="96"/>
    </row>
    <row r="45" spans="1:12" ht="18.75" x14ac:dyDescent="0.25">
      <c r="A45" s="101">
        <v>1</v>
      </c>
      <c r="B45" s="249" t="s">
        <v>151</v>
      </c>
      <c r="C45" s="249"/>
      <c r="D45" s="249"/>
      <c r="E45" s="249"/>
      <c r="F45" s="249"/>
      <c r="G45" s="249"/>
      <c r="H45" s="92"/>
      <c r="I45" s="93"/>
      <c r="J45" s="87"/>
      <c r="K45" s="96"/>
      <c r="L45" s="96"/>
    </row>
    <row r="46" spans="1:12" ht="80.25" customHeight="1" x14ac:dyDescent="0.25">
      <c r="A46" s="89" t="s">
        <v>59</v>
      </c>
      <c r="B46" s="130" t="s">
        <v>152</v>
      </c>
      <c r="C46" s="119"/>
      <c r="D46" s="108" t="s">
        <v>24</v>
      </c>
      <c r="E46" s="108" t="s">
        <v>20</v>
      </c>
      <c r="F46" s="108" t="s">
        <v>224</v>
      </c>
      <c r="G46" s="108"/>
      <c r="H46" s="108">
        <f>3*30</f>
        <v>90</v>
      </c>
      <c r="I46" s="87">
        <f>+J43+1</f>
        <v>46350</v>
      </c>
      <c r="J46" s="87">
        <f t="shared" ref="J46:J52" si="5">IFERROR(DATE(YEAR(I46),MONTH(I46),DAY(I46))+H46,"0")</f>
        <v>46440</v>
      </c>
      <c r="K46" s="96"/>
      <c r="L46" s="96"/>
    </row>
    <row r="47" spans="1:12" ht="101.25" customHeight="1" x14ac:dyDescent="0.25">
      <c r="A47" s="89" t="s">
        <v>66</v>
      </c>
      <c r="B47" s="130" t="s">
        <v>153</v>
      </c>
      <c r="C47" s="119"/>
      <c r="D47" s="108" t="s">
        <v>24</v>
      </c>
      <c r="E47" s="108" t="s">
        <v>20</v>
      </c>
      <c r="F47" s="108" t="s">
        <v>230</v>
      </c>
      <c r="G47" s="108"/>
      <c r="H47" s="108">
        <v>20</v>
      </c>
      <c r="I47" s="87">
        <f>+J46+1</f>
        <v>46441</v>
      </c>
      <c r="J47" s="87">
        <f t="shared" si="5"/>
        <v>46461</v>
      </c>
      <c r="K47" s="96"/>
      <c r="L47" s="96"/>
    </row>
    <row r="48" spans="1:12" ht="101.25" customHeight="1" x14ac:dyDescent="0.25">
      <c r="A48" s="89" t="s">
        <v>71</v>
      </c>
      <c r="B48" s="130" t="s">
        <v>155</v>
      </c>
      <c r="C48" s="119"/>
      <c r="D48" s="108" t="s">
        <v>24</v>
      </c>
      <c r="E48" s="108" t="s">
        <v>21</v>
      </c>
      <c r="F48" s="108" t="s">
        <v>20</v>
      </c>
      <c r="G48" s="108"/>
      <c r="H48" s="108">
        <v>15</v>
      </c>
      <c r="I48" s="87">
        <f t="shared" ref="I48:I52" si="6">+J47+1</f>
        <v>46462</v>
      </c>
      <c r="J48" s="87">
        <f t="shared" si="5"/>
        <v>46477</v>
      </c>
      <c r="K48" s="96"/>
      <c r="L48" s="96"/>
    </row>
    <row r="49" spans="1:12" ht="101.25" customHeight="1" x14ac:dyDescent="0.25">
      <c r="A49" s="89" t="s">
        <v>73</v>
      </c>
      <c r="B49" s="130" t="s">
        <v>156</v>
      </c>
      <c r="C49" s="119"/>
      <c r="D49" s="108" t="s">
        <v>24</v>
      </c>
      <c r="E49" s="108" t="s">
        <v>20</v>
      </c>
      <c r="F49" s="108" t="s">
        <v>20</v>
      </c>
      <c r="G49" s="108" t="s">
        <v>24</v>
      </c>
      <c r="H49" s="108">
        <v>7</v>
      </c>
      <c r="I49" s="87">
        <f t="shared" si="6"/>
        <v>46478</v>
      </c>
      <c r="J49" s="87">
        <f t="shared" si="5"/>
        <v>46485</v>
      </c>
      <c r="K49" s="96"/>
      <c r="L49" s="96"/>
    </row>
    <row r="50" spans="1:12" ht="101.25" customHeight="1" x14ac:dyDescent="0.25">
      <c r="A50" s="89" t="s">
        <v>157</v>
      </c>
      <c r="B50" s="130" t="s">
        <v>158</v>
      </c>
      <c r="C50" s="119"/>
      <c r="D50" s="108" t="s">
        <v>24</v>
      </c>
      <c r="E50" s="108" t="s">
        <v>20</v>
      </c>
      <c r="F50" s="108" t="s">
        <v>21</v>
      </c>
      <c r="G50" s="108" t="s">
        <v>24</v>
      </c>
      <c r="H50" s="108">
        <v>30</v>
      </c>
      <c r="I50" s="87">
        <f t="shared" si="6"/>
        <v>46486</v>
      </c>
      <c r="J50" s="87">
        <f t="shared" si="5"/>
        <v>46516</v>
      </c>
      <c r="K50" s="96"/>
      <c r="L50" s="96"/>
    </row>
    <row r="51" spans="1:12" ht="101.25" customHeight="1" x14ac:dyDescent="0.25">
      <c r="A51" s="89" t="s">
        <v>159</v>
      </c>
      <c r="B51" s="130" t="s">
        <v>160</v>
      </c>
      <c r="C51" s="119"/>
      <c r="D51" s="108" t="s">
        <v>24</v>
      </c>
      <c r="E51" s="108" t="s">
        <v>20</v>
      </c>
      <c r="F51" s="108" t="s">
        <v>21</v>
      </c>
      <c r="G51" s="108" t="s">
        <v>24</v>
      </c>
      <c r="H51" s="108">
        <v>20</v>
      </c>
      <c r="I51" s="87">
        <f t="shared" si="6"/>
        <v>46517</v>
      </c>
      <c r="J51" s="87">
        <f t="shared" si="5"/>
        <v>46537</v>
      </c>
      <c r="K51" s="96"/>
      <c r="L51" s="96"/>
    </row>
    <row r="52" spans="1:12" ht="18.75" x14ac:dyDescent="0.25">
      <c r="A52" s="101" t="s">
        <v>161</v>
      </c>
      <c r="B52" s="249" t="s">
        <v>162</v>
      </c>
      <c r="C52" s="249"/>
      <c r="D52" s="249"/>
      <c r="E52" s="249"/>
      <c r="F52" s="249"/>
      <c r="G52" s="249"/>
      <c r="H52" s="92">
        <v>30</v>
      </c>
      <c r="I52" s="87">
        <f t="shared" si="6"/>
        <v>46538</v>
      </c>
      <c r="J52" s="87">
        <f t="shared" si="5"/>
        <v>46568</v>
      </c>
      <c r="K52" s="96"/>
      <c r="L52" s="96"/>
    </row>
    <row r="53" spans="1:12" ht="33" x14ac:dyDescent="0.25">
      <c r="A53" s="89">
        <v>1</v>
      </c>
      <c r="B53" s="122" t="s">
        <v>163</v>
      </c>
      <c r="C53" s="90"/>
      <c r="D53" s="107" t="s">
        <v>24</v>
      </c>
      <c r="E53" s="107" t="s">
        <v>20</v>
      </c>
      <c r="F53" s="107" t="s">
        <v>164</v>
      </c>
      <c r="G53" s="107"/>
      <c r="H53" s="92"/>
      <c r="I53" s="93"/>
      <c r="J53" s="87"/>
      <c r="K53" s="96"/>
      <c r="L53" s="96"/>
    </row>
    <row r="54" spans="1:12" ht="66" x14ac:dyDescent="0.25">
      <c r="A54" s="89">
        <v>2</v>
      </c>
      <c r="B54" s="122" t="s">
        <v>165</v>
      </c>
      <c r="C54" s="90"/>
      <c r="D54" s="107" t="s">
        <v>24</v>
      </c>
      <c r="E54" s="107" t="s">
        <v>20</v>
      </c>
      <c r="F54" s="107" t="s">
        <v>176</v>
      </c>
      <c r="G54" s="107"/>
      <c r="H54" s="92"/>
      <c r="I54" s="93"/>
      <c r="J54" s="87"/>
      <c r="K54" s="96"/>
      <c r="L54" s="96"/>
    </row>
    <row r="55" spans="1:12" ht="132" x14ac:dyDescent="0.25">
      <c r="A55" s="89">
        <v>3</v>
      </c>
      <c r="B55" s="122" t="s">
        <v>167</v>
      </c>
      <c r="C55" s="90"/>
      <c r="D55" s="107" t="s">
        <v>24</v>
      </c>
      <c r="E55" s="107" t="s">
        <v>20</v>
      </c>
      <c r="F55" s="107" t="s">
        <v>231</v>
      </c>
      <c r="G55" s="107"/>
      <c r="H55" s="92"/>
      <c r="I55" s="93"/>
      <c r="J55" s="87"/>
      <c r="K55" s="96"/>
      <c r="L55" s="96"/>
    </row>
    <row r="56" spans="1:12" ht="99" x14ac:dyDescent="0.25">
      <c r="A56" s="89">
        <v>4</v>
      </c>
      <c r="B56" s="122" t="s">
        <v>169</v>
      </c>
      <c r="C56" s="90"/>
      <c r="D56" s="107" t="s">
        <v>24</v>
      </c>
      <c r="E56" s="107" t="s">
        <v>20</v>
      </c>
      <c r="F56" s="107" t="s">
        <v>232</v>
      </c>
      <c r="G56" s="107"/>
      <c r="H56" s="92"/>
      <c r="I56" s="93"/>
      <c r="J56" s="87"/>
      <c r="K56" s="96"/>
      <c r="L56" s="96"/>
    </row>
    <row r="57" spans="1:12" ht="36.75" customHeight="1" x14ac:dyDescent="0.25">
      <c r="A57" s="101" t="s">
        <v>170</v>
      </c>
      <c r="B57" s="251" t="s">
        <v>171</v>
      </c>
      <c r="C57" s="251"/>
      <c r="D57" s="251"/>
      <c r="E57" s="251"/>
      <c r="F57" s="251"/>
      <c r="G57" s="251"/>
      <c r="H57" s="107">
        <f>6*30</f>
        <v>180</v>
      </c>
      <c r="I57" s="87">
        <f>+J52+1</f>
        <v>46569</v>
      </c>
      <c r="J57" s="87">
        <f t="shared" ref="J57:J58" si="7">IFERROR(DATE(YEAR(I57),MONTH(I57),DAY(I57))+H57,"0")</f>
        <v>46749</v>
      </c>
      <c r="K57" s="96"/>
      <c r="L57" s="96"/>
    </row>
    <row r="58" spans="1:12" ht="36.75" customHeight="1" x14ac:dyDescent="0.25">
      <c r="A58" s="101" t="s">
        <v>172</v>
      </c>
      <c r="B58" s="251" t="s">
        <v>173</v>
      </c>
      <c r="C58" s="251"/>
      <c r="D58" s="251"/>
      <c r="E58" s="251"/>
      <c r="F58" s="251"/>
      <c r="G58" s="251"/>
      <c r="H58" s="92">
        <v>30</v>
      </c>
      <c r="I58" s="87">
        <f>+J57+1</f>
        <v>46750</v>
      </c>
      <c r="J58" s="87">
        <f t="shared" si="7"/>
        <v>46780</v>
      </c>
      <c r="K58" s="96"/>
      <c r="L58" s="96"/>
    </row>
    <row r="59" spans="1:12" ht="67.5" customHeight="1" x14ac:dyDescent="0.25">
      <c r="A59" s="89">
        <v>1</v>
      </c>
      <c r="B59" s="122" t="s">
        <v>174</v>
      </c>
      <c r="C59" s="90"/>
      <c r="D59" s="107" t="s">
        <v>24</v>
      </c>
      <c r="E59" s="107" t="s">
        <v>21</v>
      </c>
      <c r="F59" s="107" t="s">
        <v>224</v>
      </c>
      <c r="G59" s="107"/>
      <c r="H59" s="92"/>
      <c r="I59" s="93"/>
      <c r="J59" s="87"/>
      <c r="K59" s="96"/>
      <c r="L59" s="96"/>
    </row>
    <row r="60" spans="1:12" ht="67.5" customHeight="1" x14ac:dyDescent="0.25">
      <c r="A60" s="89">
        <v>2</v>
      </c>
      <c r="B60" s="122" t="s">
        <v>175</v>
      </c>
      <c r="C60" s="90"/>
      <c r="D60" s="107" t="s">
        <v>24</v>
      </c>
      <c r="E60" s="107" t="s">
        <v>176</v>
      </c>
      <c r="F60" s="107" t="s">
        <v>233</v>
      </c>
      <c r="G60" s="107"/>
      <c r="H60" s="92"/>
      <c r="I60" s="93"/>
      <c r="J60" s="87"/>
      <c r="K60" s="96"/>
      <c r="L60" s="96"/>
    </row>
    <row r="61" spans="1:12" ht="67.5" customHeight="1" x14ac:dyDescent="0.25">
      <c r="A61" s="89">
        <v>3</v>
      </c>
      <c r="B61" s="122" t="s">
        <v>178</v>
      </c>
      <c r="C61" s="90"/>
      <c r="D61" s="107" t="s">
        <v>24</v>
      </c>
      <c r="E61" s="107" t="s">
        <v>176</v>
      </c>
      <c r="F61" s="107" t="s">
        <v>233</v>
      </c>
      <c r="G61" s="107"/>
      <c r="H61" s="92"/>
      <c r="I61" s="93"/>
      <c r="J61" s="87"/>
      <c r="K61" s="96"/>
      <c r="L61" s="96"/>
    </row>
    <row r="62" spans="1:12" ht="67.5" customHeight="1" x14ac:dyDescent="0.25">
      <c r="A62" s="89">
        <v>4</v>
      </c>
      <c r="B62" s="122" t="s">
        <v>179</v>
      </c>
      <c r="C62" s="90"/>
      <c r="D62" s="107" t="s">
        <v>24</v>
      </c>
      <c r="E62" s="107" t="s">
        <v>180</v>
      </c>
      <c r="F62" s="107" t="s">
        <v>233</v>
      </c>
      <c r="G62" s="107"/>
      <c r="H62" s="92"/>
      <c r="I62" s="93"/>
      <c r="J62" s="87"/>
      <c r="K62" s="96"/>
      <c r="L62" s="96"/>
    </row>
    <row r="63" spans="1:12" ht="67.5" customHeight="1" x14ac:dyDescent="0.25">
      <c r="A63" s="89">
        <v>5</v>
      </c>
      <c r="B63" s="122" t="s">
        <v>181</v>
      </c>
      <c r="C63" s="90"/>
      <c r="D63" s="107" t="s">
        <v>24</v>
      </c>
      <c r="E63" s="107" t="s">
        <v>182</v>
      </c>
      <c r="F63" s="107" t="s">
        <v>233</v>
      </c>
      <c r="G63" s="107"/>
      <c r="H63" s="92"/>
      <c r="I63" s="93"/>
      <c r="J63" s="87"/>
      <c r="K63" s="96"/>
      <c r="L63" s="96"/>
    </row>
    <row r="64" spans="1:12" ht="67.5" customHeight="1" x14ac:dyDescent="0.25">
      <c r="A64" s="89">
        <v>6</v>
      </c>
      <c r="B64" s="122" t="s">
        <v>183</v>
      </c>
      <c r="C64" s="90"/>
      <c r="D64" s="107" t="s">
        <v>24</v>
      </c>
      <c r="E64" s="107" t="s">
        <v>182</v>
      </c>
      <c r="F64" s="107" t="s">
        <v>233</v>
      </c>
      <c r="G64" s="107"/>
      <c r="H64" s="92"/>
      <c r="I64" s="93"/>
      <c r="J64" s="87"/>
      <c r="K64" s="96"/>
      <c r="L64" s="96"/>
    </row>
    <row r="65" spans="1:12" ht="39.75" customHeight="1" x14ac:dyDescent="0.25">
      <c r="A65" s="101" t="s">
        <v>184</v>
      </c>
      <c r="B65" s="252" t="s">
        <v>185</v>
      </c>
      <c r="C65" s="252"/>
      <c r="D65" s="252"/>
      <c r="E65" s="252"/>
      <c r="F65" s="252"/>
      <c r="G65" s="252"/>
      <c r="H65" s="92"/>
      <c r="I65" s="93"/>
      <c r="J65" s="87"/>
      <c r="K65" s="96"/>
      <c r="L65" s="96"/>
    </row>
    <row r="66" spans="1:12" ht="114" customHeight="1" x14ac:dyDescent="0.25">
      <c r="A66" s="89">
        <v>1</v>
      </c>
      <c r="B66" s="122" t="s">
        <v>186</v>
      </c>
      <c r="C66" s="90"/>
      <c r="D66" s="108" t="s">
        <v>24</v>
      </c>
      <c r="E66" s="108" t="s">
        <v>234</v>
      </c>
      <c r="F66" s="108"/>
      <c r="G66" s="108"/>
      <c r="H66" s="108">
        <v>20</v>
      </c>
      <c r="I66" s="87">
        <f>+J58+1</f>
        <v>46781</v>
      </c>
      <c r="J66" s="87">
        <f t="shared" ref="J66:J68" si="8">IFERROR(DATE(YEAR(I66),MONTH(I66),DAY(I66))+H66,"0")</f>
        <v>46801</v>
      </c>
      <c r="K66" s="96"/>
      <c r="L66" s="96"/>
    </row>
    <row r="67" spans="1:12" ht="114" customHeight="1" x14ac:dyDescent="0.25">
      <c r="A67" s="89">
        <f>+A66+1</f>
        <v>2</v>
      </c>
      <c r="B67" s="122" t="s">
        <v>188</v>
      </c>
      <c r="C67" s="90"/>
      <c r="D67" s="108" t="s">
        <v>189</v>
      </c>
      <c r="E67" s="108"/>
      <c r="F67" s="127"/>
      <c r="G67" s="127" t="s">
        <v>37</v>
      </c>
      <c r="H67" s="108">
        <v>15</v>
      </c>
      <c r="I67" s="87">
        <f>+J66+1</f>
        <v>46802</v>
      </c>
      <c r="J67" s="87">
        <f t="shared" si="8"/>
        <v>46817</v>
      </c>
      <c r="K67" s="96"/>
      <c r="L67" s="96"/>
    </row>
    <row r="68" spans="1:12" ht="114" customHeight="1" x14ac:dyDescent="0.25">
      <c r="A68" s="89">
        <f>+A67+1</f>
        <v>3</v>
      </c>
      <c r="B68" s="122" t="s">
        <v>190</v>
      </c>
      <c r="C68" s="90"/>
      <c r="D68" s="127" t="s">
        <v>37</v>
      </c>
      <c r="E68" s="108"/>
      <c r="F68" s="127"/>
      <c r="G68" s="108"/>
      <c r="H68" s="108">
        <v>15</v>
      </c>
      <c r="I68" s="87">
        <f>+J67+1</f>
        <v>46818</v>
      </c>
      <c r="J68" s="87">
        <f t="shared" si="8"/>
        <v>46833</v>
      </c>
      <c r="K68" s="96"/>
      <c r="L68" s="96"/>
    </row>
    <row r="69" spans="1:12" ht="114" customHeight="1" x14ac:dyDescent="0.3"/>
  </sheetData>
  <mergeCells count="24">
    <mergeCell ref="B19:G19"/>
    <mergeCell ref="A1:L1"/>
    <mergeCell ref="A2:L3"/>
    <mergeCell ref="A4:L4"/>
    <mergeCell ref="A5:J5"/>
    <mergeCell ref="A6:A7"/>
    <mergeCell ref="B6:B7"/>
    <mergeCell ref="C6:C7"/>
    <mergeCell ref="D6:F6"/>
    <mergeCell ref="G6:G7"/>
    <mergeCell ref="H6:J6"/>
    <mergeCell ref="K6:K7"/>
    <mergeCell ref="L6:L7"/>
    <mergeCell ref="B8:G8"/>
    <mergeCell ref="B17:G17"/>
    <mergeCell ref="B18:G18"/>
    <mergeCell ref="B58:G58"/>
    <mergeCell ref="B65:G65"/>
    <mergeCell ref="B24:G24"/>
    <mergeCell ref="B36:F36"/>
    <mergeCell ref="B44:G44"/>
    <mergeCell ref="B45:G45"/>
    <mergeCell ref="B52:G52"/>
    <mergeCell ref="B57:G57"/>
  </mergeCells>
  <conditionalFormatting sqref="B66:C1048576 B5:C6 B17:B19 B65 B59:C64 B57:B58 B53:C56 B52 B44:B45 B37:C43 B36 B24 B25:C35 B20:C23 B46:C51 B9:C16 B7:B8">
    <cfRule type="duplicateValues" dxfId="9" priority="1"/>
  </conditionalFormatting>
  <printOptions horizontalCentered="1"/>
  <pageMargins left="0" right="0" top="0.11811023622047245" bottom="0.11811023622047245" header="0.11811023622047245" footer="0.11811023622047245"/>
  <pageSetup paperSize="9" scale="59" fitToHeight="0" orientation="landscape" r:id="rId1"/>
  <headerFooter differentFirst="1">
    <oddFooter>&amp;CQuy trình đấu giá quyền sử dụng đất đối với các dự án chưa có Quy hoạch chi tiết 1/500&amp;R&amp;P</oddFooter>
  </headerFooter>
  <rowBreaks count="9" manualBreakCount="9">
    <brk id="15" max="11" man="1"/>
    <brk id="25" max="11" man="1"/>
    <brk id="29" max="11" man="1"/>
    <brk id="31" max="11" man="1"/>
    <brk id="34" max="11" man="1"/>
    <brk id="38" max="11" man="1"/>
    <brk id="42" max="11" man="1"/>
    <brk id="51" max="11" man="1"/>
    <brk id="64" max="1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zoomScale="70" zoomScaleNormal="70" zoomScaleSheetLayoutView="40" workbookViewId="0">
      <pane xSplit="2" ySplit="7" topLeftCell="C8" activePane="bottomRight" state="frozen"/>
      <selection activeCell="J29" sqref="J29"/>
      <selection pane="topRight" activeCell="J29" sqref="J29"/>
      <selection pane="bottomLeft" activeCell="J29" sqref="J29"/>
      <selection pane="bottomRight" activeCell="J29" sqref="J29"/>
    </sheetView>
  </sheetViews>
  <sheetFormatPr defaultColWidth="9" defaultRowHeight="18.75" x14ac:dyDescent="0.3"/>
  <cols>
    <col min="1" max="1" width="5.42578125" style="66" customWidth="1"/>
    <col min="2" max="2" width="38.5703125" style="11" customWidth="1"/>
    <col min="3" max="3" width="11.85546875" style="2" customWidth="1"/>
    <col min="4" max="4" width="13.5703125" style="67" customWidth="1"/>
    <col min="5" max="5" width="12.5703125" style="67" customWidth="1"/>
    <col min="6" max="6" width="12.28515625" style="67" customWidth="1"/>
    <col min="7" max="7" width="10.42578125" style="67" customWidth="1"/>
    <col min="8" max="8" width="11.5703125" style="3" customWidth="1"/>
    <col min="9" max="10" width="13" style="161" bestFit="1" customWidth="1"/>
    <col min="11" max="11" width="60.85546875" style="70" customWidth="1"/>
    <col min="12" max="12" width="37.28515625" style="70" customWidth="1"/>
    <col min="13" max="16384" width="9" style="2"/>
  </cols>
  <sheetData>
    <row r="1" spans="1:12" s="120" customFormat="1" ht="20.25" customHeight="1" x14ac:dyDescent="0.3">
      <c r="A1" s="246" t="s">
        <v>235</v>
      </c>
      <c r="B1" s="246"/>
      <c r="C1" s="246"/>
      <c r="D1" s="246"/>
      <c r="E1" s="246"/>
      <c r="F1" s="246"/>
      <c r="G1" s="246"/>
      <c r="H1" s="246"/>
      <c r="I1" s="246"/>
      <c r="J1" s="246"/>
      <c r="K1" s="246"/>
      <c r="L1" s="246"/>
    </row>
    <row r="2" spans="1:12" ht="8.25" customHeight="1" x14ac:dyDescent="0.25">
      <c r="A2" s="221" t="s">
        <v>1</v>
      </c>
      <c r="B2" s="221"/>
      <c r="C2" s="221"/>
      <c r="D2" s="221"/>
      <c r="E2" s="221"/>
      <c r="F2" s="221"/>
      <c r="G2" s="221"/>
      <c r="H2" s="221"/>
      <c r="I2" s="221"/>
      <c r="J2" s="221"/>
      <c r="K2" s="221"/>
      <c r="L2" s="221"/>
    </row>
    <row r="3" spans="1:12" ht="18" customHeight="1" x14ac:dyDescent="0.25">
      <c r="A3" s="221"/>
      <c r="B3" s="221"/>
      <c r="C3" s="221"/>
      <c r="D3" s="221"/>
      <c r="E3" s="221"/>
      <c r="F3" s="221"/>
      <c r="G3" s="221"/>
      <c r="H3" s="221"/>
      <c r="I3" s="221"/>
      <c r="J3" s="221"/>
      <c r="K3" s="221"/>
      <c r="L3" s="221"/>
    </row>
    <row r="4" spans="1:12" ht="60" customHeight="1" x14ac:dyDescent="0.3">
      <c r="A4" s="247" t="s">
        <v>236</v>
      </c>
      <c r="B4" s="248"/>
      <c r="C4" s="248"/>
      <c r="D4" s="248"/>
      <c r="E4" s="248"/>
      <c r="F4" s="248"/>
      <c r="G4" s="248"/>
      <c r="H4" s="248"/>
      <c r="I4" s="248"/>
      <c r="J4" s="248"/>
      <c r="K4" s="248"/>
      <c r="L4" s="248"/>
    </row>
    <row r="5" spans="1:12" ht="18" customHeight="1" x14ac:dyDescent="0.25">
      <c r="A5" s="222"/>
      <c r="B5" s="222"/>
      <c r="C5" s="222"/>
      <c r="D5" s="222"/>
      <c r="E5" s="222"/>
      <c r="F5" s="222"/>
      <c r="G5" s="222"/>
      <c r="H5" s="222"/>
      <c r="I5" s="222"/>
      <c r="J5" s="222"/>
      <c r="K5" s="2"/>
      <c r="L5" s="2"/>
    </row>
    <row r="6" spans="1:12" ht="15.75" x14ac:dyDescent="0.25">
      <c r="A6" s="223" t="s">
        <v>3</v>
      </c>
      <c r="B6" s="223" t="s">
        <v>4</v>
      </c>
      <c r="C6" s="224" t="s">
        <v>5</v>
      </c>
      <c r="D6" s="226" t="s">
        <v>6</v>
      </c>
      <c r="E6" s="227"/>
      <c r="F6" s="228"/>
      <c r="G6" s="224" t="s">
        <v>7</v>
      </c>
      <c r="H6" s="229" t="s">
        <v>8</v>
      </c>
      <c r="I6" s="230"/>
      <c r="J6" s="231"/>
      <c r="K6" s="223" t="s">
        <v>9</v>
      </c>
      <c r="L6" s="223" t="s">
        <v>10</v>
      </c>
    </row>
    <row r="7" spans="1:12" ht="33" x14ac:dyDescent="0.25">
      <c r="A7" s="223"/>
      <c r="B7" s="223"/>
      <c r="C7" s="225"/>
      <c r="D7" s="4" t="s">
        <v>11</v>
      </c>
      <c r="E7" s="4" t="s">
        <v>12</v>
      </c>
      <c r="F7" s="4" t="s">
        <v>13</v>
      </c>
      <c r="G7" s="225"/>
      <c r="H7" s="71" t="s">
        <v>8</v>
      </c>
      <c r="I7" s="132" t="s">
        <v>14</v>
      </c>
      <c r="J7" s="132" t="s">
        <v>15</v>
      </c>
      <c r="K7" s="223"/>
      <c r="L7" s="223"/>
    </row>
    <row r="8" spans="1:12" s="11" customFormat="1" x14ac:dyDescent="0.3">
      <c r="A8" s="7" t="s">
        <v>16</v>
      </c>
      <c r="B8" s="233" t="s">
        <v>193</v>
      </c>
      <c r="C8" s="234"/>
      <c r="D8" s="234"/>
      <c r="E8" s="234"/>
      <c r="F8" s="234"/>
      <c r="G8" s="235"/>
      <c r="H8" s="8"/>
      <c r="I8" s="133"/>
      <c r="J8" s="133"/>
      <c r="K8" s="10"/>
      <c r="L8" s="10"/>
    </row>
    <row r="9" spans="1:12" s="11" customFormat="1" x14ac:dyDescent="0.3">
      <c r="A9" s="7" t="s">
        <v>56</v>
      </c>
      <c r="B9" s="233" t="s">
        <v>17</v>
      </c>
      <c r="C9" s="234"/>
      <c r="D9" s="234"/>
      <c r="E9" s="234"/>
      <c r="F9" s="234"/>
      <c r="G9" s="235"/>
      <c r="H9" s="8"/>
      <c r="I9" s="133"/>
      <c r="J9" s="133"/>
      <c r="K9" s="10"/>
      <c r="L9" s="10"/>
    </row>
    <row r="10" spans="1:12" ht="101.25" customHeight="1" x14ac:dyDescent="0.25">
      <c r="A10" s="12">
        <v>1</v>
      </c>
      <c r="B10" s="134" t="s">
        <v>18</v>
      </c>
      <c r="C10" s="135"/>
      <c r="D10" s="136" t="s">
        <v>237</v>
      </c>
      <c r="E10" s="136" t="s">
        <v>20</v>
      </c>
      <c r="F10" s="136" t="s">
        <v>21</v>
      </c>
      <c r="G10" s="136"/>
      <c r="H10" s="35">
        <v>15</v>
      </c>
      <c r="I10" s="137">
        <v>45748</v>
      </c>
      <c r="J10" s="137">
        <f t="shared" ref="J10:J33" si="0">IFERROR(DATE(YEAR(I10),MONTH(I10),DAY(I10))+H10,"0")</f>
        <v>45763</v>
      </c>
      <c r="K10" s="18" t="s">
        <v>22</v>
      </c>
      <c r="L10" s="19"/>
    </row>
    <row r="11" spans="1:12" ht="105.75" customHeight="1" x14ac:dyDescent="0.25">
      <c r="A11" s="12">
        <v>2</v>
      </c>
      <c r="B11" s="134" t="s">
        <v>23</v>
      </c>
      <c r="C11" s="135"/>
      <c r="D11" s="136" t="s">
        <v>237</v>
      </c>
      <c r="E11" s="136" t="s">
        <v>24</v>
      </c>
      <c r="F11" s="136" t="s">
        <v>20</v>
      </c>
      <c r="G11" s="136"/>
      <c r="H11" s="35">
        <v>15</v>
      </c>
      <c r="I11" s="137">
        <f>+J10+1</f>
        <v>45764</v>
      </c>
      <c r="J11" s="137">
        <f t="shared" si="0"/>
        <v>45779</v>
      </c>
      <c r="K11" s="138"/>
      <c r="L11" s="19"/>
    </row>
    <row r="12" spans="1:12" ht="138" customHeight="1" x14ac:dyDescent="0.25">
      <c r="A12" s="12">
        <v>3</v>
      </c>
      <c r="B12" s="134" t="s">
        <v>25</v>
      </c>
      <c r="C12" s="135"/>
      <c r="D12" s="136" t="s">
        <v>237</v>
      </c>
      <c r="E12" s="136" t="s">
        <v>24</v>
      </c>
      <c r="F12" s="136" t="s">
        <v>20</v>
      </c>
      <c r="G12" s="136" t="s">
        <v>26</v>
      </c>
      <c r="H12" s="35">
        <v>15</v>
      </c>
      <c r="I12" s="137">
        <f t="shared" ref="I12:I17" si="1">+J11+1</f>
        <v>45780</v>
      </c>
      <c r="J12" s="137">
        <f t="shared" si="0"/>
        <v>45795</v>
      </c>
      <c r="K12" s="138"/>
      <c r="L12" s="19"/>
    </row>
    <row r="13" spans="1:12" ht="98.25" customHeight="1" x14ac:dyDescent="0.25">
      <c r="A13" s="12">
        <v>4</v>
      </c>
      <c r="B13" s="134" t="s">
        <v>27</v>
      </c>
      <c r="C13" s="135"/>
      <c r="D13" s="136" t="s">
        <v>237</v>
      </c>
      <c r="E13" s="136" t="s">
        <v>24</v>
      </c>
      <c r="F13" s="136" t="s">
        <v>20</v>
      </c>
      <c r="G13" s="136" t="s">
        <v>26</v>
      </c>
      <c r="H13" s="35">
        <v>15</v>
      </c>
      <c r="I13" s="137">
        <f t="shared" si="1"/>
        <v>45796</v>
      </c>
      <c r="J13" s="137">
        <f t="shared" si="0"/>
        <v>45811</v>
      </c>
      <c r="K13" s="138"/>
      <c r="L13" s="19"/>
    </row>
    <row r="14" spans="1:12" ht="103.5" customHeight="1" x14ac:dyDescent="0.25">
      <c r="A14" s="12">
        <v>5</v>
      </c>
      <c r="B14" s="134" t="s">
        <v>28</v>
      </c>
      <c r="C14" s="135"/>
      <c r="D14" s="136" t="s">
        <v>24</v>
      </c>
      <c r="E14" s="136" t="s">
        <v>20</v>
      </c>
      <c r="F14" s="136" t="s">
        <v>237</v>
      </c>
      <c r="G14" s="136"/>
      <c r="H14" s="35">
        <v>90</v>
      </c>
      <c r="I14" s="137">
        <f t="shared" si="1"/>
        <v>45812</v>
      </c>
      <c r="J14" s="137">
        <f t="shared" si="0"/>
        <v>45902</v>
      </c>
      <c r="K14" s="138"/>
      <c r="L14" s="19"/>
    </row>
    <row r="15" spans="1:12" ht="74.25" customHeight="1" x14ac:dyDescent="0.25">
      <c r="A15" s="12">
        <v>6</v>
      </c>
      <c r="B15" s="134" t="s">
        <v>29</v>
      </c>
      <c r="C15" s="135"/>
      <c r="D15" s="136" t="s">
        <v>237</v>
      </c>
      <c r="E15" s="136" t="s">
        <v>24</v>
      </c>
      <c r="F15" s="136" t="s">
        <v>20</v>
      </c>
      <c r="G15" s="136"/>
      <c r="H15" s="35">
        <v>30</v>
      </c>
      <c r="I15" s="137">
        <f t="shared" si="1"/>
        <v>45903</v>
      </c>
      <c r="J15" s="137">
        <f t="shared" si="0"/>
        <v>45933</v>
      </c>
      <c r="K15" s="138"/>
      <c r="L15" s="19"/>
    </row>
    <row r="16" spans="1:12" ht="80.25" customHeight="1" x14ac:dyDescent="0.25">
      <c r="A16" s="12">
        <v>7</v>
      </c>
      <c r="B16" s="134" t="s">
        <v>30</v>
      </c>
      <c r="C16" s="135"/>
      <c r="D16" s="136" t="s">
        <v>238</v>
      </c>
      <c r="E16" s="136" t="s">
        <v>24</v>
      </c>
      <c r="F16" s="136" t="s">
        <v>20</v>
      </c>
      <c r="G16" s="136" t="s">
        <v>26</v>
      </c>
      <c r="H16" s="35">
        <v>30</v>
      </c>
      <c r="I16" s="137">
        <f t="shared" si="1"/>
        <v>45934</v>
      </c>
      <c r="J16" s="137">
        <f t="shared" si="0"/>
        <v>45964</v>
      </c>
      <c r="K16" s="138"/>
      <c r="L16" s="19"/>
    </row>
    <row r="17" spans="1:12" ht="66.75" customHeight="1" x14ac:dyDescent="0.25">
      <c r="A17" s="55">
        <v>8</v>
      </c>
      <c r="B17" s="139" t="s">
        <v>31</v>
      </c>
      <c r="C17" s="140"/>
      <c r="D17" s="141" t="s">
        <v>189</v>
      </c>
      <c r="E17" s="141" t="s">
        <v>24</v>
      </c>
      <c r="F17" s="141" t="s">
        <v>20</v>
      </c>
      <c r="G17" s="141"/>
      <c r="H17" s="142">
        <v>1</v>
      </c>
      <c r="I17" s="137">
        <f t="shared" si="1"/>
        <v>45965</v>
      </c>
      <c r="J17" s="143">
        <f t="shared" si="0"/>
        <v>45966</v>
      </c>
      <c r="K17" s="144"/>
      <c r="L17" s="52"/>
    </row>
    <row r="18" spans="1:12" s="11" customFormat="1" ht="66" customHeight="1" x14ac:dyDescent="0.3">
      <c r="A18" s="76" t="s">
        <v>145</v>
      </c>
      <c r="B18" s="259" t="s">
        <v>196</v>
      </c>
      <c r="C18" s="259"/>
      <c r="D18" s="136" t="s">
        <v>237</v>
      </c>
      <c r="E18" s="145"/>
      <c r="F18" s="145"/>
      <c r="G18" s="145"/>
      <c r="H18" s="79"/>
      <c r="I18" s="137"/>
      <c r="J18" s="137"/>
      <c r="K18" s="146"/>
      <c r="L18" s="26"/>
    </row>
    <row r="19" spans="1:12" ht="20.25" x14ac:dyDescent="0.25">
      <c r="A19" s="29" t="s">
        <v>32</v>
      </c>
      <c r="B19" s="236" t="s">
        <v>55</v>
      </c>
      <c r="C19" s="237"/>
      <c r="D19" s="237"/>
      <c r="E19" s="237"/>
      <c r="F19" s="237"/>
      <c r="G19" s="238"/>
      <c r="H19" s="15"/>
      <c r="I19" s="137"/>
      <c r="J19" s="137"/>
      <c r="K19" s="19"/>
      <c r="L19" s="19"/>
    </row>
    <row r="20" spans="1:12" ht="20.25" x14ac:dyDescent="0.25">
      <c r="A20" s="23" t="s">
        <v>56</v>
      </c>
      <c r="B20" s="236" t="s">
        <v>57</v>
      </c>
      <c r="C20" s="237"/>
      <c r="D20" s="237"/>
      <c r="E20" s="237"/>
      <c r="F20" s="237"/>
      <c r="G20" s="238"/>
      <c r="H20" s="30"/>
      <c r="I20" s="137"/>
      <c r="J20" s="137"/>
      <c r="K20" s="19"/>
      <c r="L20" s="19"/>
    </row>
    <row r="21" spans="1:12" ht="20.25" x14ac:dyDescent="0.25">
      <c r="A21" s="23">
        <v>1</v>
      </c>
      <c r="B21" s="236" t="s">
        <v>58</v>
      </c>
      <c r="C21" s="237"/>
      <c r="D21" s="237"/>
      <c r="E21" s="237"/>
      <c r="F21" s="237"/>
      <c r="G21" s="238"/>
      <c r="H21" s="30"/>
      <c r="I21" s="137"/>
      <c r="J21" s="137"/>
      <c r="K21" s="19"/>
      <c r="L21" s="19"/>
    </row>
    <row r="22" spans="1:12" ht="360" customHeight="1" x14ac:dyDescent="0.25">
      <c r="A22" s="12" t="s">
        <v>59</v>
      </c>
      <c r="B22" s="147" t="s">
        <v>60</v>
      </c>
      <c r="C22" s="135"/>
      <c r="D22" s="136" t="s">
        <v>238</v>
      </c>
      <c r="E22" s="136"/>
      <c r="F22" s="136" t="s">
        <v>63</v>
      </c>
      <c r="G22" s="148" t="s">
        <v>26</v>
      </c>
      <c r="H22" s="20">
        <v>10</v>
      </c>
      <c r="I22" s="137">
        <f>+J17+1</f>
        <v>45967</v>
      </c>
      <c r="J22" s="137">
        <f t="shared" si="0"/>
        <v>45977</v>
      </c>
      <c r="K22" s="28" t="s">
        <v>64</v>
      </c>
      <c r="L22" s="83" t="s">
        <v>65</v>
      </c>
    </row>
    <row r="23" spans="1:12" ht="150" x14ac:dyDescent="0.25">
      <c r="A23" s="12" t="s">
        <v>66</v>
      </c>
      <c r="B23" s="147" t="s">
        <v>67</v>
      </c>
      <c r="C23" s="135"/>
      <c r="D23" s="136" t="s">
        <v>238</v>
      </c>
      <c r="E23" s="136"/>
      <c r="F23" s="136" t="s">
        <v>68</v>
      </c>
      <c r="G23" s="136"/>
      <c r="H23" s="82">
        <v>10</v>
      </c>
      <c r="I23" s="137">
        <f>+J22+1</f>
        <v>45978</v>
      </c>
      <c r="J23" s="137">
        <f t="shared" si="0"/>
        <v>45988</v>
      </c>
      <c r="K23" s="33" t="s">
        <v>69</v>
      </c>
      <c r="L23" s="83" t="s">
        <v>70</v>
      </c>
    </row>
    <row r="24" spans="1:12" ht="81" x14ac:dyDescent="0.25">
      <c r="A24" s="12" t="s">
        <v>71</v>
      </c>
      <c r="B24" s="147" t="s">
        <v>72</v>
      </c>
      <c r="C24" s="135"/>
      <c r="D24" s="136" t="s">
        <v>238</v>
      </c>
      <c r="E24" s="136"/>
      <c r="F24" s="136"/>
      <c r="G24" s="136"/>
      <c r="H24" s="82">
        <v>10</v>
      </c>
      <c r="I24" s="137">
        <f>+J23+1</f>
        <v>45989</v>
      </c>
      <c r="J24" s="137">
        <f t="shared" si="0"/>
        <v>45999</v>
      </c>
      <c r="K24" s="33"/>
      <c r="L24" s="33"/>
    </row>
    <row r="25" spans="1:12" ht="138" customHeight="1" x14ac:dyDescent="0.25">
      <c r="A25" s="12" t="s">
        <v>73</v>
      </c>
      <c r="B25" s="147" t="s">
        <v>74</v>
      </c>
      <c r="C25" s="135"/>
      <c r="D25" s="136" t="s">
        <v>238</v>
      </c>
      <c r="E25" s="136" t="s">
        <v>75</v>
      </c>
      <c r="F25" s="136" t="s">
        <v>76</v>
      </c>
      <c r="G25" s="136" t="s">
        <v>26</v>
      </c>
      <c r="H25" s="82">
        <v>10</v>
      </c>
      <c r="I25" s="137">
        <f>+J24+1</f>
        <v>46000</v>
      </c>
      <c r="J25" s="137">
        <f t="shared" si="0"/>
        <v>46010</v>
      </c>
      <c r="K25" s="83" t="s">
        <v>197</v>
      </c>
      <c r="L25" s="83" t="s">
        <v>78</v>
      </c>
    </row>
    <row r="26" spans="1:12" ht="20.25" x14ac:dyDescent="0.25">
      <c r="A26" s="23">
        <v>2</v>
      </c>
      <c r="B26" s="236" t="s">
        <v>79</v>
      </c>
      <c r="C26" s="237"/>
      <c r="D26" s="237"/>
      <c r="E26" s="237"/>
      <c r="F26" s="237"/>
      <c r="G26" s="238"/>
      <c r="H26" s="30"/>
      <c r="I26" s="137"/>
      <c r="J26" s="137"/>
      <c r="K26" s="19"/>
      <c r="L26" s="19"/>
    </row>
    <row r="27" spans="1:12" ht="187.5" x14ac:dyDescent="0.25">
      <c r="A27" s="12" t="s">
        <v>80</v>
      </c>
      <c r="B27" s="135" t="s">
        <v>81</v>
      </c>
      <c r="C27" s="135"/>
      <c r="D27" s="136" t="s">
        <v>238</v>
      </c>
      <c r="E27" s="136"/>
      <c r="F27" s="136" t="s">
        <v>82</v>
      </c>
      <c r="G27" s="148"/>
      <c r="H27" s="149">
        <v>20</v>
      </c>
      <c r="I27" s="137">
        <f>+J25+1</f>
        <v>46011</v>
      </c>
      <c r="J27" s="137">
        <f t="shared" si="0"/>
        <v>46031</v>
      </c>
      <c r="K27" s="19" t="s">
        <v>83</v>
      </c>
      <c r="L27" s="19" t="s">
        <v>84</v>
      </c>
    </row>
    <row r="28" spans="1:12" ht="170.25" customHeight="1" x14ac:dyDescent="0.25">
      <c r="A28" s="12" t="s">
        <v>85</v>
      </c>
      <c r="B28" s="135" t="s">
        <v>86</v>
      </c>
      <c r="C28" s="135"/>
      <c r="D28" s="136" t="s">
        <v>238</v>
      </c>
      <c r="E28" s="136" t="s">
        <v>87</v>
      </c>
      <c r="F28" s="136" t="s">
        <v>88</v>
      </c>
      <c r="G28" s="136" t="s">
        <v>26</v>
      </c>
      <c r="H28" s="149">
        <v>10</v>
      </c>
      <c r="I28" s="137">
        <f>+J27+1</f>
        <v>46032</v>
      </c>
      <c r="J28" s="137">
        <f t="shared" si="0"/>
        <v>46042</v>
      </c>
      <c r="K28" s="19" t="s">
        <v>89</v>
      </c>
      <c r="L28" s="19"/>
    </row>
    <row r="29" spans="1:12" ht="170.25" customHeight="1" x14ac:dyDescent="0.25">
      <c r="A29" s="12" t="s">
        <v>90</v>
      </c>
      <c r="B29" s="135" t="s">
        <v>91</v>
      </c>
      <c r="C29" s="135"/>
      <c r="D29" s="136" t="s">
        <v>26</v>
      </c>
      <c r="E29" s="136"/>
      <c r="F29" s="136"/>
      <c r="G29" s="148"/>
      <c r="H29" s="35">
        <v>10</v>
      </c>
      <c r="I29" s="137">
        <f t="shared" ref="I29:I33" si="2">+J28+1</f>
        <v>46043</v>
      </c>
      <c r="J29" s="137">
        <f t="shared" si="0"/>
        <v>46053</v>
      </c>
      <c r="K29" s="19" t="s">
        <v>89</v>
      </c>
      <c r="L29" s="19"/>
    </row>
    <row r="30" spans="1:12" ht="150" x14ac:dyDescent="0.25">
      <c r="A30" s="12" t="s">
        <v>92</v>
      </c>
      <c r="B30" s="135" t="s">
        <v>93</v>
      </c>
      <c r="C30" s="135"/>
      <c r="D30" s="136" t="s">
        <v>238</v>
      </c>
      <c r="E30" s="136" t="s">
        <v>94</v>
      </c>
      <c r="F30" s="136"/>
      <c r="G30" s="136"/>
      <c r="H30" s="35">
        <v>10</v>
      </c>
      <c r="I30" s="137">
        <f t="shared" si="2"/>
        <v>46054</v>
      </c>
      <c r="J30" s="137">
        <f t="shared" si="0"/>
        <v>46064</v>
      </c>
      <c r="K30" s="19" t="s">
        <v>95</v>
      </c>
      <c r="L30" s="19"/>
    </row>
    <row r="31" spans="1:12" ht="249.75" customHeight="1" x14ac:dyDescent="0.25">
      <c r="A31" s="12" t="s">
        <v>96</v>
      </c>
      <c r="B31" s="135" t="s">
        <v>97</v>
      </c>
      <c r="C31" s="135"/>
      <c r="D31" s="136" t="s">
        <v>238</v>
      </c>
      <c r="E31" s="136" t="s">
        <v>94</v>
      </c>
      <c r="F31" s="136"/>
      <c r="G31" s="136"/>
      <c r="H31" s="35">
        <v>3</v>
      </c>
      <c r="I31" s="137">
        <f t="shared" si="2"/>
        <v>46065</v>
      </c>
      <c r="J31" s="137">
        <f t="shared" si="0"/>
        <v>46068</v>
      </c>
      <c r="K31" s="19" t="s">
        <v>98</v>
      </c>
      <c r="L31" s="19"/>
    </row>
    <row r="32" spans="1:12" ht="409.5" customHeight="1" x14ac:dyDescent="0.25">
      <c r="A32" s="12" t="s">
        <v>99</v>
      </c>
      <c r="B32" s="135" t="s">
        <v>100</v>
      </c>
      <c r="C32" s="135"/>
      <c r="D32" s="136" t="s">
        <v>94</v>
      </c>
      <c r="E32" s="136"/>
      <c r="F32" s="136"/>
      <c r="G32" s="136"/>
      <c r="H32" s="15">
        <v>5</v>
      </c>
      <c r="I32" s="137">
        <f t="shared" si="2"/>
        <v>46069</v>
      </c>
      <c r="J32" s="137">
        <f t="shared" si="0"/>
        <v>46074</v>
      </c>
      <c r="K32" s="28" t="s">
        <v>101</v>
      </c>
      <c r="L32" s="33" t="s">
        <v>102</v>
      </c>
    </row>
    <row r="33" spans="1:12" ht="333" customHeight="1" x14ac:dyDescent="0.25">
      <c r="A33" s="12" t="s">
        <v>103</v>
      </c>
      <c r="B33" s="135" t="s">
        <v>104</v>
      </c>
      <c r="C33" s="135"/>
      <c r="D33" s="136" t="s">
        <v>94</v>
      </c>
      <c r="E33" s="136"/>
      <c r="F33" s="136"/>
      <c r="G33" s="136"/>
      <c r="H33" s="15">
        <v>30</v>
      </c>
      <c r="I33" s="137">
        <f t="shared" si="2"/>
        <v>46075</v>
      </c>
      <c r="J33" s="137">
        <f t="shared" si="0"/>
        <v>46105</v>
      </c>
      <c r="K33" s="31" t="s">
        <v>206</v>
      </c>
      <c r="L33" s="28" t="s">
        <v>106</v>
      </c>
    </row>
    <row r="34" spans="1:12" ht="204" customHeight="1" x14ac:dyDescent="0.25">
      <c r="A34" s="12" t="s">
        <v>107</v>
      </c>
      <c r="B34" s="135" t="s">
        <v>108</v>
      </c>
      <c r="C34" s="135"/>
      <c r="D34" s="136" t="s">
        <v>109</v>
      </c>
      <c r="E34" s="136" t="s">
        <v>94</v>
      </c>
      <c r="F34" s="136"/>
      <c r="G34" s="136"/>
      <c r="H34" s="15"/>
      <c r="I34" s="137"/>
      <c r="J34" s="137"/>
      <c r="K34" s="19" t="s">
        <v>110</v>
      </c>
      <c r="L34" s="19"/>
    </row>
    <row r="35" spans="1:12" ht="364.5" customHeight="1" x14ac:dyDescent="0.25">
      <c r="A35" s="12" t="s">
        <v>107</v>
      </c>
      <c r="B35" s="135" t="s">
        <v>111</v>
      </c>
      <c r="C35" s="135"/>
      <c r="D35" s="136" t="s">
        <v>94</v>
      </c>
      <c r="E35" s="136"/>
      <c r="F35" s="136"/>
      <c r="G35" s="136"/>
      <c r="H35" s="35"/>
      <c r="I35" s="137"/>
      <c r="J35" s="137"/>
      <c r="K35" s="34" t="s">
        <v>112</v>
      </c>
      <c r="L35" s="83" t="s">
        <v>113</v>
      </c>
    </row>
    <row r="36" spans="1:12" ht="225" x14ac:dyDescent="0.25">
      <c r="A36" s="12" t="s">
        <v>107</v>
      </c>
      <c r="B36" s="135" t="s">
        <v>114</v>
      </c>
      <c r="C36" s="135"/>
      <c r="D36" s="136" t="s">
        <v>109</v>
      </c>
      <c r="E36" s="136" t="s">
        <v>94</v>
      </c>
      <c r="F36" s="136" t="s">
        <v>115</v>
      </c>
      <c r="G36" s="136"/>
      <c r="H36" s="35"/>
      <c r="I36" s="137"/>
      <c r="J36" s="137"/>
      <c r="K36" s="19" t="s">
        <v>116</v>
      </c>
      <c r="L36" s="28"/>
    </row>
    <row r="37" spans="1:12" ht="393.75" x14ac:dyDescent="0.25">
      <c r="A37" s="12" t="s">
        <v>117</v>
      </c>
      <c r="B37" s="150" t="s">
        <v>118</v>
      </c>
      <c r="C37" s="135"/>
      <c r="D37" s="136" t="s">
        <v>94</v>
      </c>
      <c r="E37" s="136" t="s">
        <v>109</v>
      </c>
      <c r="F37" s="136" t="s">
        <v>119</v>
      </c>
      <c r="G37" s="136"/>
      <c r="H37" s="15">
        <v>1</v>
      </c>
      <c r="I37" s="137">
        <f>+J33+1</f>
        <v>46106</v>
      </c>
      <c r="J37" s="137">
        <f>IFERROR(DATE(YEAR(I37),MONTH(I37),DAY(I37))+H37,"0")</f>
        <v>46107</v>
      </c>
      <c r="K37" s="19" t="s">
        <v>120</v>
      </c>
      <c r="L37" s="19"/>
    </row>
    <row r="38" spans="1:12" ht="20.25" x14ac:dyDescent="0.25">
      <c r="A38" s="23">
        <v>3</v>
      </c>
      <c r="B38" s="236" t="s">
        <v>121</v>
      </c>
      <c r="C38" s="237"/>
      <c r="D38" s="237"/>
      <c r="E38" s="237"/>
      <c r="F38" s="238"/>
      <c r="G38" s="136"/>
      <c r="H38" s="30"/>
      <c r="I38" s="137"/>
      <c r="J38" s="137"/>
      <c r="K38" s="19"/>
      <c r="L38" s="19"/>
    </row>
    <row r="39" spans="1:12" ht="204.75" x14ac:dyDescent="0.25">
      <c r="A39" s="12" t="s">
        <v>122</v>
      </c>
      <c r="B39" s="134" t="s">
        <v>123</v>
      </c>
      <c r="C39" s="135"/>
      <c r="D39" s="148" t="s">
        <v>26</v>
      </c>
      <c r="E39" s="136"/>
      <c r="F39" s="136"/>
      <c r="G39" s="136"/>
      <c r="H39" s="35">
        <v>5</v>
      </c>
      <c r="I39" s="137">
        <f>+J37+1</f>
        <v>46108</v>
      </c>
      <c r="J39" s="137">
        <f t="shared" ref="J39:J45" si="3">IFERROR(DATE(YEAR(I39),MONTH(I39),DAY(I39))+H39,"0")</f>
        <v>46113</v>
      </c>
      <c r="K39" s="38" t="s">
        <v>124</v>
      </c>
      <c r="L39" s="19"/>
    </row>
    <row r="40" spans="1:12" ht="168.75" x14ac:dyDescent="0.25">
      <c r="A40" s="12" t="s">
        <v>125</v>
      </c>
      <c r="B40" s="134" t="s">
        <v>126</v>
      </c>
      <c r="C40" s="135"/>
      <c r="D40" s="148" t="s">
        <v>127</v>
      </c>
      <c r="E40" s="136" t="s">
        <v>128</v>
      </c>
      <c r="F40" s="136"/>
      <c r="G40" s="136"/>
      <c r="H40" s="35">
        <v>5</v>
      </c>
      <c r="I40" s="137">
        <f>+J39+1</f>
        <v>46114</v>
      </c>
      <c r="J40" s="137">
        <f t="shared" si="3"/>
        <v>46119</v>
      </c>
      <c r="K40" s="39" t="s">
        <v>129</v>
      </c>
      <c r="L40" s="19"/>
    </row>
    <row r="41" spans="1:12" ht="93.75" x14ac:dyDescent="0.25">
      <c r="A41" s="12" t="s">
        <v>130</v>
      </c>
      <c r="B41" s="134" t="s">
        <v>131</v>
      </c>
      <c r="C41" s="135"/>
      <c r="D41" s="136" t="s">
        <v>128</v>
      </c>
      <c r="E41" s="136"/>
      <c r="F41" s="136"/>
      <c r="G41" s="136"/>
      <c r="H41" s="35">
        <v>90</v>
      </c>
      <c r="I41" s="137">
        <f t="shared" ref="I41:I44" si="4">+J40+1</f>
        <v>46120</v>
      </c>
      <c r="J41" s="137">
        <f t="shared" si="3"/>
        <v>46210</v>
      </c>
      <c r="K41" s="39" t="s">
        <v>132</v>
      </c>
      <c r="L41" s="19" t="s">
        <v>133</v>
      </c>
    </row>
    <row r="42" spans="1:12" ht="112.5" x14ac:dyDescent="0.25">
      <c r="A42" s="12" t="s">
        <v>134</v>
      </c>
      <c r="B42" s="135" t="s">
        <v>135</v>
      </c>
      <c r="C42" s="135"/>
      <c r="D42" s="136" t="s">
        <v>127</v>
      </c>
      <c r="E42" s="136" t="s">
        <v>238</v>
      </c>
      <c r="F42" s="136"/>
      <c r="G42" s="136"/>
      <c r="H42" s="35">
        <v>5</v>
      </c>
      <c r="I42" s="137">
        <f t="shared" si="4"/>
        <v>46211</v>
      </c>
      <c r="J42" s="137">
        <f t="shared" si="3"/>
        <v>46216</v>
      </c>
      <c r="K42" s="39" t="s">
        <v>136</v>
      </c>
      <c r="L42" s="19"/>
    </row>
    <row r="43" spans="1:12" ht="330.75" x14ac:dyDescent="0.25">
      <c r="A43" s="12" t="s">
        <v>137</v>
      </c>
      <c r="B43" s="135" t="s">
        <v>138</v>
      </c>
      <c r="C43" s="135"/>
      <c r="D43" s="136" t="s">
        <v>238</v>
      </c>
      <c r="E43" s="136"/>
      <c r="F43" s="136"/>
      <c r="G43" s="148" t="s">
        <v>26</v>
      </c>
      <c r="H43" s="35">
        <v>30</v>
      </c>
      <c r="I43" s="137">
        <f t="shared" si="4"/>
        <v>46217</v>
      </c>
      <c r="J43" s="137">
        <f t="shared" si="3"/>
        <v>46247</v>
      </c>
      <c r="K43" s="31" t="s">
        <v>207</v>
      </c>
      <c r="L43" s="19" t="s">
        <v>140</v>
      </c>
    </row>
    <row r="44" spans="1:12" ht="150" x14ac:dyDescent="0.25">
      <c r="A44" s="12" t="s">
        <v>141</v>
      </c>
      <c r="B44" s="135" t="s">
        <v>142</v>
      </c>
      <c r="C44" s="135"/>
      <c r="D44" s="136" t="s">
        <v>26</v>
      </c>
      <c r="E44" s="136" t="s">
        <v>239</v>
      </c>
      <c r="F44" s="136"/>
      <c r="G44" s="136"/>
      <c r="H44" s="35">
        <v>10</v>
      </c>
      <c r="I44" s="137">
        <f t="shared" si="4"/>
        <v>46248</v>
      </c>
      <c r="J44" s="137">
        <f t="shared" si="3"/>
        <v>46258</v>
      </c>
      <c r="K44" s="28" t="s">
        <v>143</v>
      </c>
      <c r="L44" s="19" t="s">
        <v>144</v>
      </c>
    </row>
    <row r="45" spans="1:12" ht="225" x14ac:dyDescent="0.25">
      <c r="A45" s="23" t="s">
        <v>145</v>
      </c>
      <c r="B45" s="151" t="s">
        <v>146</v>
      </c>
      <c r="C45" s="151"/>
      <c r="D45" s="136" t="s">
        <v>24</v>
      </c>
      <c r="E45" s="136" t="s">
        <v>20</v>
      </c>
      <c r="F45" s="136" t="s">
        <v>147</v>
      </c>
      <c r="G45" s="136"/>
      <c r="H45" s="41">
        <f>4*30</f>
        <v>120</v>
      </c>
      <c r="I45" s="137">
        <f>+J44+1</f>
        <v>46259</v>
      </c>
      <c r="J45" s="137">
        <f t="shared" si="3"/>
        <v>46379</v>
      </c>
      <c r="K45" s="28"/>
      <c r="L45" s="28" t="s">
        <v>148</v>
      </c>
    </row>
    <row r="46" spans="1:12" ht="20.25" x14ac:dyDescent="0.25">
      <c r="A46" s="23" t="s">
        <v>149</v>
      </c>
      <c r="B46" s="236" t="s">
        <v>150</v>
      </c>
      <c r="C46" s="237"/>
      <c r="D46" s="237"/>
      <c r="E46" s="237"/>
      <c r="F46" s="237"/>
      <c r="G46" s="238"/>
      <c r="H46" s="15"/>
      <c r="I46" s="137"/>
      <c r="J46" s="137"/>
      <c r="K46" s="19"/>
      <c r="L46" s="19"/>
    </row>
    <row r="47" spans="1:12" ht="20.25" x14ac:dyDescent="0.25">
      <c r="A47" s="23">
        <v>1</v>
      </c>
      <c r="B47" s="236" t="s">
        <v>151</v>
      </c>
      <c r="C47" s="237"/>
      <c r="D47" s="237"/>
      <c r="E47" s="237"/>
      <c r="F47" s="237"/>
      <c r="G47" s="238"/>
      <c r="H47" s="15"/>
      <c r="I47" s="137"/>
      <c r="J47" s="137"/>
      <c r="K47" s="19"/>
      <c r="L47" s="19"/>
    </row>
    <row r="48" spans="1:12" ht="81" x14ac:dyDescent="0.25">
      <c r="A48" s="43" t="s">
        <v>59</v>
      </c>
      <c r="B48" s="152" t="s">
        <v>152</v>
      </c>
      <c r="C48" s="152"/>
      <c r="D48" s="153" t="s">
        <v>24</v>
      </c>
      <c r="E48" s="153" t="s">
        <v>20</v>
      </c>
      <c r="F48" s="136" t="s">
        <v>238</v>
      </c>
      <c r="G48" s="153"/>
      <c r="H48" s="154">
        <f>3*30</f>
        <v>90</v>
      </c>
      <c r="I48" s="155">
        <f>+J45+1</f>
        <v>46380</v>
      </c>
      <c r="J48" s="137">
        <f t="shared" ref="J48:J54" si="5">IFERROR(DATE(YEAR(I48),MONTH(I48),DAY(I48))+H48,"0")</f>
        <v>46470</v>
      </c>
      <c r="K48" s="19"/>
      <c r="L48" s="19"/>
    </row>
    <row r="49" spans="1:12" ht="74.25" customHeight="1" x14ac:dyDescent="0.25">
      <c r="A49" s="12" t="s">
        <v>66</v>
      </c>
      <c r="B49" s="156" t="s">
        <v>153</v>
      </c>
      <c r="C49" s="156"/>
      <c r="D49" s="136" t="s">
        <v>24</v>
      </c>
      <c r="E49" s="136" t="s">
        <v>20</v>
      </c>
      <c r="F49" s="136" t="s">
        <v>240</v>
      </c>
      <c r="G49" s="136"/>
      <c r="H49" s="35">
        <v>20</v>
      </c>
      <c r="I49" s="137">
        <f>+J48+1</f>
        <v>46471</v>
      </c>
      <c r="J49" s="137">
        <f t="shared" si="5"/>
        <v>46491</v>
      </c>
      <c r="K49" s="19"/>
      <c r="L49" s="19"/>
    </row>
    <row r="50" spans="1:12" ht="74.25" customHeight="1" x14ac:dyDescent="0.25">
      <c r="A50" s="12" t="s">
        <v>71</v>
      </c>
      <c r="B50" s="156" t="s">
        <v>155</v>
      </c>
      <c r="C50" s="156"/>
      <c r="D50" s="136" t="s">
        <v>24</v>
      </c>
      <c r="E50" s="136" t="s">
        <v>21</v>
      </c>
      <c r="F50" s="136" t="s">
        <v>20</v>
      </c>
      <c r="G50" s="136"/>
      <c r="H50" s="35">
        <v>15</v>
      </c>
      <c r="I50" s="137">
        <f t="shared" ref="I50:I54" si="6">+J49+1</f>
        <v>46492</v>
      </c>
      <c r="J50" s="137">
        <f t="shared" si="5"/>
        <v>46507</v>
      </c>
      <c r="K50" s="19"/>
      <c r="L50" s="19"/>
    </row>
    <row r="51" spans="1:12" ht="74.25" customHeight="1" x14ac:dyDescent="0.25">
      <c r="A51" s="12" t="s">
        <v>73</v>
      </c>
      <c r="B51" s="156" t="s">
        <v>156</v>
      </c>
      <c r="C51" s="156"/>
      <c r="D51" s="136" t="s">
        <v>24</v>
      </c>
      <c r="E51" s="136" t="s">
        <v>20</v>
      </c>
      <c r="F51" s="136" t="s">
        <v>20</v>
      </c>
      <c r="G51" s="136" t="s">
        <v>24</v>
      </c>
      <c r="H51" s="35">
        <v>7</v>
      </c>
      <c r="I51" s="137">
        <f t="shared" si="6"/>
        <v>46508</v>
      </c>
      <c r="J51" s="137">
        <f t="shared" si="5"/>
        <v>46515</v>
      </c>
      <c r="K51" s="19"/>
      <c r="L51" s="19"/>
    </row>
    <row r="52" spans="1:12" ht="74.25" customHeight="1" x14ac:dyDescent="0.25">
      <c r="A52" s="12" t="s">
        <v>157</v>
      </c>
      <c r="B52" s="156" t="s">
        <v>158</v>
      </c>
      <c r="C52" s="156"/>
      <c r="D52" s="136" t="s">
        <v>24</v>
      </c>
      <c r="E52" s="136" t="s">
        <v>20</v>
      </c>
      <c r="F52" s="136" t="s">
        <v>21</v>
      </c>
      <c r="G52" s="136" t="s">
        <v>24</v>
      </c>
      <c r="H52" s="35">
        <v>30</v>
      </c>
      <c r="I52" s="137">
        <f t="shared" si="6"/>
        <v>46516</v>
      </c>
      <c r="J52" s="137">
        <f t="shared" si="5"/>
        <v>46546</v>
      </c>
      <c r="K52" s="19"/>
      <c r="L52" s="19"/>
    </row>
    <row r="53" spans="1:12" ht="74.25" customHeight="1" x14ac:dyDescent="0.25">
      <c r="A53" s="12" t="s">
        <v>159</v>
      </c>
      <c r="B53" s="156" t="s">
        <v>160</v>
      </c>
      <c r="C53" s="156"/>
      <c r="D53" s="136" t="s">
        <v>24</v>
      </c>
      <c r="E53" s="136" t="s">
        <v>20</v>
      </c>
      <c r="F53" s="136" t="s">
        <v>21</v>
      </c>
      <c r="G53" s="136" t="s">
        <v>24</v>
      </c>
      <c r="H53" s="35">
        <v>20</v>
      </c>
      <c r="I53" s="137">
        <f t="shared" si="6"/>
        <v>46547</v>
      </c>
      <c r="J53" s="137">
        <f t="shared" si="5"/>
        <v>46567</v>
      </c>
      <c r="K53" s="19"/>
      <c r="L53" s="19"/>
    </row>
    <row r="54" spans="1:12" ht="20.25" x14ac:dyDescent="0.25">
      <c r="A54" s="23" t="s">
        <v>161</v>
      </c>
      <c r="B54" s="236" t="s">
        <v>162</v>
      </c>
      <c r="C54" s="237"/>
      <c r="D54" s="237"/>
      <c r="E54" s="237"/>
      <c r="F54" s="237"/>
      <c r="G54" s="238"/>
      <c r="H54" s="30">
        <v>30</v>
      </c>
      <c r="I54" s="137">
        <f t="shared" si="6"/>
        <v>46568</v>
      </c>
      <c r="J54" s="137">
        <f t="shared" si="5"/>
        <v>46598</v>
      </c>
      <c r="K54" s="19"/>
      <c r="L54" s="19"/>
    </row>
    <row r="55" spans="1:12" ht="40.5" x14ac:dyDescent="0.25">
      <c r="A55" s="12">
        <v>1</v>
      </c>
      <c r="B55" s="135" t="s">
        <v>163</v>
      </c>
      <c r="C55" s="135"/>
      <c r="D55" s="136" t="s">
        <v>24</v>
      </c>
      <c r="E55" s="136" t="s">
        <v>20</v>
      </c>
      <c r="F55" s="136" t="s">
        <v>164</v>
      </c>
      <c r="G55" s="136"/>
      <c r="H55" s="15"/>
      <c r="I55" s="137"/>
      <c r="J55" s="137"/>
      <c r="K55" s="19"/>
      <c r="L55" s="19"/>
    </row>
    <row r="56" spans="1:12" ht="81" x14ac:dyDescent="0.25">
      <c r="A56" s="12">
        <v>2</v>
      </c>
      <c r="B56" s="134" t="s">
        <v>165</v>
      </c>
      <c r="C56" s="135"/>
      <c r="D56" s="136" t="s">
        <v>24</v>
      </c>
      <c r="E56" s="136" t="s">
        <v>20</v>
      </c>
      <c r="F56" s="141" t="s">
        <v>176</v>
      </c>
      <c r="G56" s="136"/>
      <c r="H56" s="15"/>
      <c r="I56" s="137"/>
      <c r="J56" s="137"/>
      <c r="K56" s="19"/>
      <c r="L56" s="19"/>
    </row>
    <row r="57" spans="1:12" ht="162" x14ac:dyDescent="0.25">
      <c r="A57" s="12">
        <v>3</v>
      </c>
      <c r="B57" s="134" t="s">
        <v>167</v>
      </c>
      <c r="C57" s="135"/>
      <c r="D57" s="136" t="s">
        <v>24</v>
      </c>
      <c r="E57" s="136" t="s">
        <v>20</v>
      </c>
      <c r="F57" s="136" t="s">
        <v>241</v>
      </c>
      <c r="G57" s="136"/>
      <c r="H57" s="15"/>
      <c r="I57" s="137"/>
      <c r="J57" s="137"/>
      <c r="K57" s="19"/>
      <c r="L57" s="19"/>
    </row>
    <row r="58" spans="1:12" ht="162" x14ac:dyDescent="0.25">
      <c r="A58" s="12">
        <v>4</v>
      </c>
      <c r="B58" s="134" t="s">
        <v>169</v>
      </c>
      <c r="C58" s="135"/>
      <c r="D58" s="136" t="s">
        <v>24</v>
      </c>
      <c r="E58" s="136" t="s">
        <v>20</v>
      </c>
      <c r="F58" s="136" t="s">
        <v>241</v>
      </c>
      <c r="G58" s="136"/>
      <c r="H58" s="15"/>
      <c r="I58" s="137"/>
      <c r="J58" s="137"/>
      <c r="K58" s="19"/>
      <c r="L58" s="19"/>
    </row>
    <row r="59" spans="1:12" ht="20.25" x14ac:dyDescent="0.25">
      <c r="A59" s="50" t="s">
        <v>170</v>
      </c>
      <c r="B59" s="236" t="s">
        <v>171</v>
      </c>
      <c r="C59" s="237"/>
      <c r="D59" s="237"/>
      <c r="E59" s="237"/>
      <c r="F59" s="237"/>
      <c r="G59" s="238"/>
      <c r="H59" s="51">
        <f>6*30</f>
        <v>180</v>
      </c>
      <c r="I59" s="137">
        <f>+J54+1</f>
        <v>46599</v>
      </c>
      <c r="J59" s="137">
        <f t="shared" ref="J59:J60" si="7">IFERROR(DATE(YEAR(I59),MONTH(I59),DAY(I59))+H59,"0")</f>
        <v>46779</v>
      </c>
      <c r="K59" s="52"/>
      <c r="L59" s="52"/>
    </row>
    <row r="60" spans="1:12" ht="20.25" x14ac:dyDescent="0.25">
      <c r="A60" s="50" t="s">
        <v>172</v>
      </c>
      <c r="B60" s="236" t="s">
        <v>173</v>
      </c>
      <c r="C60" s="237"/>
      <c r="D60" s="237"/>
      <c r="E60" s="237"/>
      <c r="F60" s="237"/>
      <c r="G60" s="238"/>
      <c r="H60" s="53">
        <v>30</v>
      </c>
      <c r="I60" s="143">
        <f>+J59+1</f>
        <v>46780</v>
      </c>
      <c r="J60" s="137">
        <f t="shared" si="7"/>
        <v>46810</v>
      </c>
      <c r="K60" s="52"/>
      <c r="L60" s="52"/>
    </row>
    <row r="61" spans="1:12" ht="60.75" x14ac:dyDescent="0.25">
      <c r="A61" s="55">
        <v>1</v>
      </c>
      <c r="B61" s="140" t="s">
        <v>174</v>
      </c>
      <c r="C61" s="140"/>
      <c r="D61" s="136" t="s">
        <v>24</v>
      </c>
      <c r="E61" s="141" t="s">
        <v>21</v>
      </c>
      <c r="F61" s="141" t="s">
        <v>237</v>
      </c>
      <c r="G61" s="141"/>
      <c r="H61" s="57"/>
      <c r="I61" s="143"/>
      <c r="J61" s="137"/>
      <c r="K61" s="52"/>
      <c r="L61" s="52"/>
    </row>
    <row r="62" spans="1:12" ht="81" x14ac:dyDescent="0.25">
      <c r="A62" s="55">
        <v>2</v>
      </c>
      <c r="B62" s="140" t="s">
        <v>175</v>
      </c>
      <c r="C62" s="140"/>
      <c r="D62" s="136" t="s">
        <v>24</v>
      </c>
      <c r="E62" s="141" t="s">
        <v>176</v>
      </c>
      <c r="F62" s="141" t="s">
        <v>242</v>
      </c>
      <c r="G62" s="141"/>
      <c r="H62" s="57"/>
      <c r="I62" s="143"/>
      <c r="J62" s="137"/>
      <c r="K62" s="52"/>
      <c r="L62" s="52"/>
    </row>
    <row r="63" spans="1:12" ht="81" x14ac:dyDescent="0.25">
      <c r="A63" s="55">
        <v>3</v>
      </c>
      <c r="B63" s="140" t="s">
        <v>178</v>
      </c>
      <c r="C63" s="140"/>
      <c r="D63" s="136" t="s">
        <v>24</v>
      </c>
      <c r="E63" s="141" t="s">
        <v>176</v>
      </c>
      <c r="F63" s="141" t="s">
        <v>242</v>
      </c>
      <c r="G63" s="141"/>
      <c r="H63" s="57"/>
      <c r="I63" s="143"/>
      <c r="J63" s="137"/>
      <c r="K63" s="52"/>
      <c r="L63" s="52"/>
    </row>
    <row r="64" spans="1:12" ht="78" customHeight="1" x14ac:dyDescent="0.25">
      <c r="A64" s="55">
        <v>4</v>
      </c>
      <c r="B64" s="140" t="s">
        <v>179</v>
      </c>
      <c r="C64" s="140"/>
      <c r="D64" s="136" t="s">
        <v>24</v>
      </c>
      <c r="E64" s="141" t="s">
        <v>180</v>
      </c>
      <c r="F64" s="141" t="s">
        <v>242</v>
      </c>
      <c r="G64" s="141"/>
      <c r="H64" s="57"/>
      <c r="I64" s="143"/>
      <c r="J64" s="137"/>
      <c r="K64" s="52"/>
      <c r="L64" s="52"/>
    </row>
    <row r="65" spans="1:12" ht="78" customHeight="1" x14ac:dyDescent="0.25">
      <c r="A65" s="55">
        <v>5</v>
      </c>
      <c r="B65" s="140" t="s">
        <v>181</v>
      </c>
      <c r="C65" s="140"/>
      <c r="D65" s="136" t="s">
        <v>24</v>
      </c>
      <c r="E65" s="141" t="s">
        <v>182</v>
      </c>
      <c r="F65" s="141" t="s">
        <v>242</v>
      </c>
      <c r="G65" s="141"/>
      <c r="H65" s="57"/>
      <c r="I65" s="143"/>
      <c r="J65" s="137"/>
      <c r="K65" s="52"/>
      <c r="L65" s="52"/>
    </row>
    <row r="66" spans="1:12" ht="78" customHeight="1" x14ac:dyDescent="0.25">
      <c r="A66" s="55">
        <v>6</v>
      </c>
      <c r="B66" s="140" t="s">
        <v>183</v>
      </c>
      <c r="C66" s="140"/>
      <c r="D66" s="136" t="s">
        <v>24</v>
      </c>
      <c r="E66" s="141" t="s">
        <v>182</v>
      </c>
      <c r="F66" s="141" t="s">
        <v>242</v>
      </c>
      <c r="G66" s="141"/>
      <c r="H66" s="57"/>
      <c r="I66" s="143"/>
      <c r="J66" s="137"/>
      <c r="K66" s="52"/>
      <c r="L66" s="52"/>
    </row>
    <row r="67" spans="1:12" ht="20.25" x14ac:dyDescent="0.25">
      <c r="A67" s="50" t="s">
        <v>184</v>
      </c>
      <c r="B67" s="256" t="s">
        <v>185</v>
      </c>
      <c r="C67" s="257"/>
      <c r="D67" s="257"/>
      <c r="E67" s="257"/>
      <c r="F67" s="257"/>
      <c r="G67" s="258"/>
      <c r="H67" s="53"/>
      <c r="I67" s="143"/>
      <c r="J67" s="137"/>
      <c r="K67" s="52"/>
      <c r="L67" s="52"/>
    </row>
    <row r="68" spans="1:12" ht="101.25" x14ac:dyDescent="0.25">
      <c r="A68" s="55">
        <v>1</v>
      </c>
      <c r="B68" s="140" t="s">
        <v>186</v>
      </c>
      <c r="C68" s="140"/>
      <c r="D68" s="136" t="s">
        <v>24</v>
      </c>
      <c r="E68" s="141" t="s">
        <v>243</v>
      </c>
      <c r="F68" s="141"/>
      <c r="G68" s="141"/>
      <c r="H68" s="57">
        <v>20</v>
      </c>
      <c r="I68" s="143">
        <f>+J60+1</f>
        <v>46811</v>
      </c>
      <c r="J68" s="137">
        <f t="shared" ref="J68:J70" si="8">IFERROR(DATE(YEAR(I68),MONTH(I68),DAY(I68))+H68,"0")</f>
        <v>46831</v>
      </c>
      <c r="K68" s="52"/>
      <c r="L68" s="52"/>
    </row>
    <row r="69" spans="1:12" ht="60.75" x14ac:dyDescent="0.25">
      <c r="A69" s="55">
        <f>+A68+1</f>
        <v>2</v>
      </c>
      <c r="B69" s="140" t="s">
        <v>188</v>
      </c>
      <c r="C69" s="140"/>
      <c r="D69" s="141" t="s">
        <v>189</v>
      </c>
      <c r="E69" s="141"/>
      <c r="F69" s="148"/>
      <c r="G69" s="148" t="s">
        <v>37</v>
      </c>
      <c r="H69" s="57">
        <v>15</v>
      </c>
      <c r="I69" s="143">
        <f>+J68+1</f>
        <v>46832</v>
      </c>
      <c r="J69" s="137">
        <f t="shared" si="8"/>
        <v>46847</v>
      </c>
      <c r="K69" s="52"/>
      <c r="L69" s="52"/>
    </row>
    <row r="70" spans="1:12" ht="40.5" x14ac:dyDescent="0.25">
      <c r="A70" s="59">
        <f>+A69+1</f>
        <v>3</v>
      </c>
      <c r="B70" s="157" t="s">
        <v>190</v>
      </c>
      <c r="C70" s="157"/>
      <c r="D70" s="158" t="s">
        <v>37</v>
      </c>
      <c r="E70" s="159"/>
      <c r="F70" s="158"/>
      <c r="G70" s="159"/>
      <c r="H70" s="63">
        <v>15</v>
      </c>
      <c r="I70" s="160">
        <f>+J69+1</f>
        <v>46848</v>
      </c>
      <c r="J70" s="160">
        <f t="shared" si="8"/>
        <v>46863</v>
      </c>
      <c r="K70" s="65"/>
      <c r="L70" s="65"/>
    </row>
  </sheetData>
  <mergeCells count="26">
    <mergeCell ref="B19:G19"/>
    <mergeCell ref="A1:L1"/>
    <mergeCell ref="A2:L3"/>
    <mergeCell ref="A4:L4"/>
    <mergeCell ref="A5:J5"/>
    <mergeCell ref="A6:A7"/>
    <mergeCell ref="B6:B7"/>
    <mergeCell ref="C6:C7"/>
    <mergeCell ref="D6:F6"/>
    <mergeCell ref="G6:G7"/>
    <mergeCell ref="H6:J6"/>
    <mergeCell ref="K6:K7"/>
    <mergeCell ref="L6:L7"/>
    <mergeCell ref="B8:G8"/>
    <mergeCell ref="B9:G9"/>
    <mergeCell ref="B18:C18"/>
    <mergeCell ref="B54:G54"/>
    <mergeCell ref="B59:G59"/>
    <mergeCell ref="B60:G60"/>
    <mergeCell ref="B67:G67"/>
    <mergeCell ref="B20:G20"/>
    <mergeCell ref="B21:G21"/>
    <mergeCell ref="B26:G26"/>
    <mergeCell ref="B38:F38"/>
    <mergeCell ref="B46:G46"/>
    <mergeCell ref="B47:G47"/>
  </mergeCells>
  <conditionalFormatting sqref="B68:C1048576 B5:C6 B67 B61:C66 B59:B60 B55:C58 B54 B46:B47 B39:C45 B38 B26 B27:C37 B22:C25 B48:C53 B10:C17 B7:B9 B18:B21">
    <cfRule type="duplicateValues" dxfId="8" priority="1"/>
  </conditionalFormatting>
  <printOptions horizontalCentered="1"/>
  <pageMargins left="0" right="0" top="0.11811023622047245" bottom="0.11811023622047245" header="0.11811023622047245" footer="0.11811023622047245"/>
  <pageSetup paperSize="9" scale="60" fitToHeight="0" orientation="landscape" r:id="rId1"/>
  <headerFooter differentFirst="1">
    <oddFooter>&amp;CQuy trình đấu giá quyền sử dụng đất đối với các dự án chưa có Quy hoạch chi tiết 1/500&amp;R&amp;P</oddFooter>
  </headerFooter>
  <rowBreaks count="9" manualBreakCount="9">
    <brk id="17" max="11" man="1"/>
    <brk id="25" max="11" man="1"/>
    <brk id="30" max="11" man="1"/>
    <brk id="32" max="11" man="1"/>
    <brk id="35" max="11" man="1"/>
    <brk id="39" max="11" man="1"/>
    <brk id="43" max="11" man="1"/>
    <brk id="53" max="11" man="1"/>
    <brk id="64" max="1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85" zoomScaleNormal="85" zoomScaleSheetLayoutView="70" workbookViewId="0">
      <pane xSplit="2" ySplit="7" topLeftCell="C71" activePane="bottomRight" state="frozen"/>
      <selection activeCell="L73" sqref="L73"/>
      <selection pane="topRight" activeCell="L73" sqref="L73"/>
      <selection pane="bottomLeft" activeCell="L73" sqref="L73"/>
      <selection pane="bottomRight" activeCell="L73" sqref="L73"/>
    </sheetView>
  </sheetViews>
  <sheetFormatPr defaultColWidth="9" defaultRowHeight="15.75" x14ac:dyDescent="0.25"/>
  <cols>
    <col min="1" max="1" width="5.42578125" style="66" customWidth="1"/>
    <col min="2" max="2" width="23.28515625" style="2" customWidth="1"/>
    <col min="3" max="3" width="7.140625" style="2" customWidth="1"/>
    <col min="4" max="4" width="13.5703125" style="67" customWidth="1"/>
    <col min="5" max="5" width="12.5703125" style="67" customWidth="1"/>
    <col min="6" max="6" width="10.7109375" style="67" customWidth="1"/>
    <col min="7" max="7" width="10.42578125" style="67" customWidth="1"/>
    <col min="8" max="8" width="11.5703125" style="3" customWidth="1"/>
    <col min="9" max="9" width="14.7109375" style="68" bestFit="1" customWidth="1"/>
    <col min="10" max="10" width="14.5703125" style="69" bestFit="1" customWidth="1"/>
    <col min="11" max="11" width="60.85546875" style="70" customWidth="1"/>
    <col min="12" max="12" width="37.28515625" style="70" customWidth="1"/>
    <col min="13" max="16384" width="9" style="2"/>
  </cols>
  <sheetData>
    <row r="1" spans="1:12" ht="18.75" x14ac:dyDescent="0.3">
      <c r="A1" s="253" t="s">
        <v>244</v>
      </c>
      <c r="B1" s="253"/>
      <c r="C1" s="253"/>
      <c r="D1" s="253"/>
      <c r="E1" s="253"/>
      <c r="F1" s="253"/>
      <c r="G1" s="253"/>
      <c r="H1" s="253"/>
      <c r="I1" s="253"/>
      <c r="J1" s="253"/>
      <c r="K1" s="253"/>
      <c r="L1" s="253"/>
    </row>
    <row r="2" spans="1:12" ht="8.25" customHeight="1" x14ac:dyDescent="0.25">
      <c r="A2" s="221" t="s">
        <v>1</v>
      </c>
      <c r="B2" s="221"/>
      <c r="C2" s="221"/>
      <c r="D2" s="221"/>
      <c r="E2" s="221"/>
      <c r="F2" s="221"/>
      <c r="G2" s="221"/>
      <c r="H2" s="221"/>
      <c r="I2" s="221"/>
      <c r="J2" s="221"/>
      <c r="K2" s="221"/>
      <c r="L2" s="221"/>
    </row>
    <row r="3" spans="1:12" ht="18" customHeight="1" x14ac:dyDescent="0.25">
      <c r="A3" s="221"/>
      <c r="B3" s="221"/>
      <c r="C3" s="221"/>
      <c r="D3" s="221"/>
      <c r="E3" s="221"/>
      <c r="F3" s="221"/>
      <c r="G3" s="221"/>
      <c r="H3" s="221"/>
      <c r="I3" s="221"/>
      <c r="J3" s="221"/>
      <c r="K3" s="221"/>
      <c r="L3" s="221"/>
    </row>
    <row r="4" spans="1:12" ht="65.25" customHeight="1" x14ac:dyDescent="0.3">
      <c r="A4" s="248" t="s">
        <v>245</v>
      </c>
      <c r="B4" s="248"/>
      <c r="C4" s="248"/>
      <c r="D4" s="248"/>
      <c r="E4" s="248"/>
      <c r="F4" s="248"/>
      <c r="G4" s="248"/>
      <c r="H4" s="248"/>
      <c r="I4" s="248"/>
      <c r="J4" s="248"/>
      <c r="K4" s="248"/>
      <c r="L4" s="248"/>
    </row>
    <row r="5" spans="1:12" ht="18" customHeight="1" x14ac:dyDescent="0.25">
      <c r="A5" s="222"/>
      <c r="B5" s="222"/>
      <c r="C5" s="222"/>
      <c r="D5" s="222"/>
      <c r="E5" s="222"/>
      <c r="F5" s="222"/>
      <c r="G5" s="222"/>
      <c r="H5" s="222"/>
      <c r="I5" s="222"/>
      <c r="J5" s="222"/>
      <c r="K5" s="2"/>
      <c r="L5" s="2"/>
    </row>
    <row r="6" spans="1:12" x14ac:dyDescent="0.25">
      <c r="A6" s="223" t="s">
        <v>3</v>
      </c>
      <c r="B6" s="223" t="s">
        <v>4</v>
      </c>
      <c r="C6" s="224" t="s">
        <v>5</v>
      </c>
      <c r="D6" s="226" t="s">
        <v>6</v>
      </c>
      <c r="E6" s="227"/>
      <c r="F6" s="228"/>
      <c r="G6" s="224" t="s">
        <v>7</v>
      </c>
      <c r="H6" s="229" t="s">
        <v>8</v>
      </c>
      <c r="I6" s="230"/>
      <c r="J6" s="231"/>
      <c r="K6" s="223" t="s">
        <v>9</v>
      </c>
      <c r="L6" s="223" t="s">
        <v>10</v>
      </c>
    </row>
    <row r="7" spans="1:12" ht="31.5" x14ac:dyDescent="0.25">
      <c r="A7" s="223"/>
      <c r="B7" s="223"/>
      <c r="C7" s="225"/>
      <c r="D7" s="4" t="s">
        <v>11</v>
      </c>
      <c r="E7" s="4" t="s">
        <v>12</v>
      </c>
      <c r="F7" s="4" t="s">
        <v>13</v>
      </c>
      <c r="G7" s="225"/>
      <c r="H7" s="71" t="s">
        <v>8</v>
      </c>
      <c r="I7" s="72" t="s">
        <v>14</v>
      </c>
      <c r="J7" s="72" t="s">
        <v>15</v>
      </c>
      <c r="K7" s="223"/>
      <c r="L7" s="223"/>
    </row>
    <row r="8" spans="1:12" s="11" customFormat="1" ht="18.75" x14ac:dyDescent="0.3">
      <c r="A8" s="7" t="s">
        <v>16</v>
      </c>
      <c r="B8" s="233" t="s">
        <v>17</v>
      </c>
      <c r="C8" s="234"/>
      <c r="D8" s="234"/>
      <c r="E8" s="234"/>
      <c r="F8" s="234"/>
      <c r="G8" s="235"/>
      <c r="H8" s="8"/>
      <c r="I8" s="9"/>
      <c r="J8" s="9"/>
      <c r="K8" s="10"/>
      <c r="L8" s="10"/>
    </row>
    <row r="9" spans="1:12" ht="101.25" customHeight="1" x14ac:dyDescent="0.25">
      <c r="A9" s="12">
        <v>1</v>
      </c>
      <c r="B9" s="13" t="s">
        <v>18</v>
      </c>
      <c r="C9" s="13"/>
      <c r="D9" s="14" t="s">
        <v>246</v>
      </c>
      <c r="E9" s="14" t="s">
        <v>20</v>
      </c>
      <c r="F9" s="14" t="s">
        <v>21</v>
      </c>
      <c r="G9" s="14"/>
      <c r="H9" s="15">
        <v>15</v>
      </c>
      <c r="I9" s="25">
        <v>45748</v>
      </c>
      <c r="J9" s="25">
        <f t="shared" ref="J9:J38" si="0">IFERROR(DATE(YEAR(I9),MONTH(I9),DAY(I9))+H9,"0")</f>
        <v>45763</v>
      </c>
      <c r="K9" s="19"/>
      <c r="L9" s="18" t="s">
        <v>247</v>
      </c>
    </row>
    <row r="10" spans="1:12" ht="105.75" customHeight="1" x14ac:dyDescent="0.25">
      <c r="A10" s="12">
        <v>2</v>
      </c>
      <c r="B10" s="13" t="s">
        <v>23</v>
      </c>
      <c r="C10" s="13"/>
      <c r="D10" s="14" t="s">
        <v>246</v>
      </c>
      <c r="E10" s="14" t="s">
        <v>24</v>
      </c>
      <c r="F10" s="14" t="s">
        <v>20</v>
      </c>
      <c r="G10" s="14"/>
      <c r="H10" s="15">
        <v>15</v>
      </c>
      <c r="I10" s="25">
        <f>+J9+1</f>
        <v>45764</v>
      </c>
      <c r="J10" s="25">
        <f t="shared" si="0"/>
        <v>45779</v>
      </c>
      <c r="K10" s="19"/>
      <c r="L10" s="19"/>
    </row>
    <row r="11" spans="1:12" ht="90" customHeight="1" x14ac:dyDescent="0.25">
      <c r="A11" s="12">
        <v>3</v>
      </c>
      <c r="B11" s="13" t="s">
        <v>25</v>
      </c>
      <c r="C11" s="13"/>
      <c r="D11" s="14" t="s">
        <v>246</v>
      </c>
      <c r="E11" s="14" t="s">
        <v>24</v>
      </c>
      <c r="F11" s="14" t="s">
        <v>20</v>
      </c>
      <c r="G11" s="14" t="s">
        <v>248</v>
      </c>
      <c r="H11" s="15">
        <v>15</v>
      </c>
      <c r="I11" s="25">
        <f t="shared" ref="I11:I16" si="1">+J10+1</f>
        <v>45780</v>
      </c>
      <c r="J11" s="25">
        <f t="shared" si="0"/>
        <v>45795</v>
      </c>
      <c r="K11" s="19"/>
      <c r="L11" s="19"/>
    </row>
    <row r="12" spans="1:12" ht="98.25" customHeight="1" x14ac:dyDescent="0.25">
      <c r="A12" s="12">
        <v>4</v>
      </c>
      <c r="B12" s="13" t="s">
        <v>27</v>
      </c>
      <c r="C12" s="13"/>
      <c r="D12" s="14" t="s">
        <v>246</v>
      </c>
      <c r="E12" s="14" t="s">
        <v>24</v>
      </c>
      <c r="F12" s="14" t="s">
        <v>20</v>
      </c>
      <c r="G12" s="14" t="s">
        <v>248</v>
      </c>
      <c r="H12" s="15">
        <v>15</v>
      </c>
      <c r="I12" s="25">
        <f t="shared" si="1"/>
        <v>45796</v>
      </c>
      <c r="J12" s="25">
        <f t="shared" si="0"/>
        <v>45811</v>
      </c>
      <c r="K12" s="19"/>
      <c r="L12" s="19"/>
    </row>
    <row r="13" spans="1:12" ht="76.5" customHeight="1" x14ac:dyDescent="0.25">
      <c r="A13" s="12">
        <v>5</v>
      </c>
      <c r="B13" s="13" t="s">
        <v>28</v>
      </c>
      <c r="C13" s="13"/>
      <c r="D13" s="14" t="s">
        <v>24</v>
      </c>
      <c r="E13" s="14" t="s">
        <v>20</v>
      </c>
      <c r="F13" s="14" t="s">
        <v>246</v>
      </c>
      <c r="G13" s="14"/>
      <c r="H13" s="15">
        <v>60</v>
      </c>
      <c r="I13" s="25">
        <f t="shared" si="1"/>
        <v>45812</v>
      </c>
      <c r="J13" s="25">
        <f t="shared" si="0"/>
        <v>45872</v>
      </c>
      <c r="K13" s="19"/>
      <c r="L13" s="19"/>
    </row>
    <row r="14" spans="1:12" ht="69" customHeight="1" x14ac:dyDescent="0.25">
      <c r="A14" s="12">
        <v>6</v>
      </c>
      <c r="B14" s="13" t="s">
        <v>29</v>
      </c>
      <c r="C14" s="13"/>
      <c r="D14" s="14" t="s">
        <v>246</v>
      </c>
      <c r="E14" s="14" t="s">
        <v>24</v>
      </c>
      <c r="F14" s="14" t="s">
        <v>20</v>
      </c>
      <c r="G14" s="14"/>
      <c r="H14" s="15">
        <v>30</v>
      </c>
      <c r="I14" s="25">
        <f t="shared" si="1"/>
        <v>45873</v>
      </c>
      <c r="J14" s="25">
        <f t="shared" si="0"/>
        <v>45903</v>
      </c>
      <c r="K14" s="19"/>
      <c r="L14" s="19"/>
    </row>
    <row r="15" spans="1:12" ht="80.25" customHeight="1" x14ac:dyDescent="0.25">
      <c r="A15" s="12">
        <v>7</v>
      </c>
      <c r="B15" s="13" t="s">
        <v>30</v>
      </c>
      <c r="C15" s="13"/>
      <c r="D15" s="14" t="s">
        <v>246</v>
      </c>
      <c r="E15" s="14" t="s">
        <v>24</v>
      </c>
      <c r="F15" s="14" t="s">
        <v>20</v>
      </c>
      <c r="G15" s="14" t="s">
        <v>248</v>
      </c>
      <c r="H15" s="15">
        <v>30</v>
      </c>
      <c r="I15" s="25">
        <f t="shared" si="1"/>
        <v>45904</v>
      </c>
      <c r="J15" s="25">
        <f t="shared" si="0"/>
        <v>45934</v>
      </c>
      <c r="K15" s="19"/>
      <c r="L15" s="19"/>
    </row>
    <row r="16" spans="1:12" ht="66.75" customHeight="1" x14ac:dyDescent="0.25">
      <c r="A16" s="12">
        <v>8</v>
      </c>
      <c r="B16" s="13" t="s">
        <v>31</v>
      </c>
      <c r="C16" s="13"/>
      <c r="D16" s="14" t="s">
        <v>248</v>
      </c>
      <c r="E16" s="14" t="s">
        <v>24</v>
      </c>
      <c r="F16" s="14" t="s">
        <v>20</v>
      </c>
      <c r="G16" s="14"/>
      <c r="H16" s="15">
        <v>1</v>
      </c>
      <c r="I16" s="25">
        <f t="shared" si="1"/>
        <v>45935</v>
      </c>
      <c r="J16" s="25">
        <f t="shared" si="0"/>
        <v>45936</v>
      </c>
      <c r="K16" s="19"/>
      <c r="L16" s="19"/>
    </row>
    <row r="17" spans="1:12" ht="30" customHeight="1" x14ac:dyDescent="0.25">
      <c r="A17" s="162" t="s">
        <v>32</v>
      </c>
      <c r="B17" s="218" t="s">
        <v>33</v>
      </c>
      <c r="C17" s="219"/>
      <c r="D17" s="219"/>
      <c r="E17" s="219"/>
      <c r="F17" s="219"/>
      <c r="G17" s="219"/>
      <c r="H17" s="219"/>
      <c r="I17" s="260"/>
      <c r="J17" s="260"/>
      <c r="K17" s="220"/>
      <c r="L17" s="2"/>
    </row>
    <row r="18" spans="1:12" ht="205.5" customHeight="1" x14ac:dyDescent="0.25">
      <c r="A18" s="12">
        <v>1</v>
      </c>
      <c r="B18" s="19" t="s">
        <v>34</v>
      </c>
      <c r="C18" s="19"/>
      <c r="D18" s="14" t="s">
        <v>248</v>
      </c>
      <c r="E18" s="81" t="s">
        <v>35</v>
      </c>
      <c r="F18" s="81" t="s">
        <v>36</v>
      </c>
      <c r="G18" s="81" t="s">
        <v>37</v>
      </c>
      <c r="H18" s="15">
        <v>1</v>
      </c>
      <c r="I18" s="25">
        <f>+J16+1</f>
        <v>45937</v>
      </c>
      <c r="J18" s="25">
        <f t="shared" si="0"/>
        <v>45938</v>
      </c>
      <c r="K18" s="26"/>
      <c r="L18" s="26"/>
    </row>
    <row r="19" spans="1:12" ht="150" x14ac:dyDescent="0.25">
      <c r="A19" s="12">
        <f>A18+1</f>
        <v>2</v>
      </c>
      <c r="B19" s="13" t="s">
        <v>38</v>
      </c>
      <c r="C19" s="13"/>
      <c r="D19" s="14" t="s">
        <v>248</v>
      </c>
      <c r="E19" s="81" t="s">
        <v>35</v>
      </c>
      <c r="F19" s="14" t="s">
        <v>36</v>
      </c>
      <c r="G19" s="81"/>
      <c r="H19" s="15">
        <v>10</v>
      </c>
      <c r="I19" s="25">
        <f>+J18+1</f>
        <v>45939</v>
      </c>
      <c r="J19" s="25">
        <f t="shared" si="0"/>
        <v>45949</v>
      </c>
      <c r="K19" s="28" t="s">
        <v>39</v>
      </c>
      <c r="L19" s="19"/>
    </row>
    <row r="20" spans="1:12" ht="341.25" customHeight="1" x14ac:dyDescent="0.25">
      <c r="A20" s="12">
        <f t="shared" ref="A20:A23" si="2">A19+1</f>
        <v>3</v>
      </c>
      <c r="B20" s="13" t="s">
        <v>40</v>
      </c>
      <c r="C20" s="13"/>
      <c r="D20" s="14" t="s">
        <v>35</v>
      </c>
      <c r="E20" s="81" t="s">
        <v>249</v>
      </c>
      <c r="F20" s="14"/>
      <c r="G20" s="81"/>
      <c r="H20" s="15">
        <v>7</v>
      </c>
      <c r="I20" s="25">
        <f t="shared" ref="I20:I23" si="3">+J19+1</f>
        <v>45950</v>
      </c>
      <c r="J20" s="25">
        <f t="shared" si="0"/>
        <v>45957</v>
      </c>
      <c r="K20" s="28" t="s">
        <v>42</v>
      </c>
      <c r="L20" s="28" t="s">
        <v>43</v>
      </c>
    </row>
    <row r="21" spans="1:12" ht="191.25" customHeight="1" x14ac:dyDescent="0.25">
      <c r="A21" s="12">
        <f t="shared" si="2"/>
        <v>4</v>
      </c>
      <c r="B21" s="13" t="s">
        <v>44</v>
      </c>
      <c r="C21" s="13"/>
      <c r="D21" s="14" t="s">
        <v>35</v>
      </c>
      <c r="E21" s="81" t="s">
        <v>45</v>
      </c>
      <c r="F21" s="14"/>
      <c r="G21" s="81" t="s">
        <v>37</v>
      </c>
      <c r="H21" s="15">
        <v>5</v>
      </c>
      <c r="I21" s="25">
        <f t="shared" si="3"/>
        <v>45958</v>
      </c>
      <c r="J21" s="25">
        <f t="shared" si="0"/>
        <v>45963</v>
      </c>
      <c r="K21" s="28" t="s">
        <v>46</v>
      </c>
      <c r="L21" s="19"/>
    </row>
    <row r="22" spans="1:12" ht="128.25" customHeight="1" x14ac:dyDescent="0.25">
      <c r="A22" s="12">
        <f t="shared" si="2"/>
        <v>5</v>
      </c>
      <c r="B22" s="13" t="s">
        <v>47</v>
      </c>
      <c r="C22" s="13"/>
      <c r="D22" s="14" t="s">
        <v>48</v>
      </c>
      <c r="E22" s="14" t="s">
        <v>250</v>
      </c>
      <c r="F22" s="14" t="s">
        <v>36</v>
      </c>
      <c r="G22" s="81" t="s">
        <v>50</v>
      </c>
      <c r="H22" s="15">
        <v>30</v>
      </c>
      <c r="I22" s="25">
        <f t="shared" si="3"/>
        <v>45964</v>
      </c>
      <c r="J22" s="25">
        <f t="shared" si="0"/>
        <v>45994</v>
      </c>
      <c r="K22" s="28"/>
      <c r="L22" s="19"/>
    </row>
    <row r="23" spans="1:12" ht="409.5" x14ac:dyDescent="0.25">
      <c r="A23" s="12">
        <f t="shared" si="2"/>
        <v>6</v>
      </c>
      <c r="B23" s="13" t="s">
        <v>51</v>
      </c>
      <c r="C23" s="13"/>
      <c r="D23" s="81" t="s">
        <v>37</v>
      </c>
      <c r="E23" s="81" t="s">
        <v>52</v>
      </c>
      <c r="F23" s="14"/>
      <c r="G23" s="81"/>
      <c r="H23" s="15">
        <v>7</v>
      </c>
      <c r="I23" s="25">
        <f t="shared" si="3"/>
        <v>45995</v>
      </c>
      <c r="J23" s="25">
        <f t="shared" si="0"/>
        <v>46002</v>
      </c>
      <c r="K23" s="28" t="s">
        <v>53</v>
      </c>
      <c r="L23" s="19"/>
    </row>
    <row r="24" spans="1:12" ht="18.75" x14ac:dyDescent="0.25">
      <c r="A24" s="29" t="s">
        <v>54</v>
      </c>
      <c r="B24" s="218" t="s">
        <v>55</v>
      </c>
      <c r="C24" s="219"/>
      <c r="D24" s="219"/>
      <c r="E24" s="219"/>
      <c r="F24" s="219"/>
      <c r="G24" s="220"/>
      <c r="H24" s="15"/>
      <c r="I24" s="25"/>
      <c r="J24" s="25"/>
      <c r="K24" s="19"/>
      <c r="L24" s="19"/>
    </row>
    <row r="25" spans="1:12" ht="18.75" x14ac:dyDescent="0.25">
      <c r="A25" s="23" t="s">
        <v>56</v>
      </c>
      <c r="B25" s="218" t="s">
        <v>57</v>
      </c>
      <c r="C25" s="219"/>
      <c r="D25" s="219"/>
      <c r="E25" s="219"/>
      <c r="F25" s="219"/>
      <c r="G25" s="220"/>
      <c r="H25" s="30"/>
      <c r="I25" s="25"/>
      <c r="J25" s="25"/>
      <c r="K25" s="19"/>
      <c r="L25" s="19"/>
    </row>
    <row r="26" spans="1:12" ht="18.75" x14ac:dyDescent="0.25">
      <c r="A26" s="23">
        <v>1</v>
      </c>
      <c r="B26" s="218" t="s">
        <v>58</v>
      </c>
      <c r="C26" s="219"/>
      <c r="D26" s="219"/>
      <c r="E26" s="219"/>
      <c r="F26" s="219"/>
      <c r="G26" s="220"/>
      <c r="H26" s="30"/>
      <c r="I26" s="25"/>
      <c r="J26" s="25"/>
      <c r="K26" s="19"/>
      <c r="L26" s="19"/>
    </row>
    <row r="27" spans="1:12" ht="300" x14ac:dyDescent="0.25">
      <c r="A27" s="12" t="s">
        <v>59</v>
      </c>
      <c r="B27" s="13" t="s">
        <v>60</v>
      </c>
      <c r="C27" s="13"/>
      <c r="D27" s="37" t="s">
        <v>251</v>
      </c>
      <c r="E27" s="37" t="s">
        <v>252</v>
      </c>
      <c r="F27" s="14" t="s">
        <v>63</v>
      </c>
      <c r="G27" s="81" t="s">
        <v>248</v>
      </c>
      <c r="H27" s="20">
        <v>10</v>
      </c>
      <c r="I27" s="25">
        <f>+J23+1</f>
        <v>46003</v>
      </c>
      <c r="J27" s="25">
        <f t="shared" si="0"/>
        <v>46013</v>
      </c>
      <c r="K27" s="28" t="s">
        <v>64</v>
      </c>
      <c r="L27" s="31" t="s">
        <v>65</v>
      </c>
    </row>
    <row r="28" spans="1:12" ht="177" customHeight="1" x14ac:dyDescent="0.25">
      <c r="A28" s="12" t="s">
        <v>66</v>
      </c>
      <c r="B28" s="13" t="s">
        <v>67</v>
      </c>
      <c r="C28" s="13"/>
      <c r="D28" s="37" t="s">
        <v>251</v>
      </c>
      <c r="E28" s="37"/>
      <c r="F28" s="35" t="s">
        <v>68</v>
      </c>
      <c r="G28" s="37"/>
      <c r="H28" s="82">
        <v>10</v>
      </c>
      <c r="I28" s="25">
        <f>+J27+1</f>
        <v>46014</v>
      </c>
      <c r="J28" s="25">
        <f t="shared" si="0"/>
        <v>46024</v>
      </c>
      <c r="K28" s="33" t="s">
        <v>69</v>
      </c>
      <c r="L28" s="33" t="s">
        <v>70</v>
      </c>
    </row>
    <row r="29" spans="1:12" ht="37.5" x14ac:dyDescent="0.25">
      <c r="A29" s="12" t="s">
        <v>71</v>
      </c>
      <c r="B29" s="13" t="s">
        <v>72</v>
      </c>
      <c r="C29" s="13"/>
      <c r="D29" s="37" t="s">
        <v>251</v>
      </c>
      <c r="E29" s="37"/>
      <c r="F29" s="14"/>
      <c r="G29" s="37"/>
      <c r="H29" s="82">
        <v>10</v>
      </c>
      <c r="I29" s="25">
        <f t="shared" ref="I29:I30" si="4">+J28+1</f>
        <v>46025</v>
      </c>
      <c r="J29" s="25">
        <f t="shared" si="0"/>
        <v>46035</v>
      </c>
      <c r="K29" s="33"/>
      <c r="L29" s="33"/>
    </row>
    <row r="30" spans="1:12" ht="75" x14ac:dyDescent="0.25">
      <c r="A30" s="12" t="s">
        <v>73</v>
      </c>
      <c r="B30" s="13" t="s">
        <v>74</v>
      </c>
      <c r="C30" s="13"/>
      <c r="D30" s="37" t="s">
        <v>251</v>
      </c>
      <c r="E30" s="37" t="s">
        <v>75</v>
      </c>
      <c r="F30" s="37" t="s">
        <v>76</v>
      </c>
      <c r="G30" s="37" t="s">
        <v>248</v>
      </c>
      <c r="H30" s="82">
        <v>10</v>
      </c>
      <c r="I30" s="25">
        <f t="shared" si="4"/>
        <v>46036</v>
      </c>
      <c r="J30" s="25">
        <f t="shared" si="0"/>
        <v>46046</v>
      </c>
      <c r="K30" s="31" t="s">
        <v>205</v>
      </c>
      <c r="L30" s="33" t="s">
        <v>78</v>
      </c>
    </row>
    <row r="31" spans="1:12" ht="18.75" x14ac:dyDescent="0.25">
      <c r="A31" s="23">
        <v>2</v>
      </c>
      <c r="B31" s="218" t="s">
        <v>79</v>
      </c>
      <c r="C31" s="219"/>
      <c r="D31" s="219"/>
      <c r="E31" s="219"/>
      <c r="F31" s="219"/>
      <c r="G31" s="220"/>
      <c r="H31" s="30"/>
      <c r="I31" s="25"/>
      <c r="J31" s="25"/>
      <c r="K31" s="19"/>
      <c r="L31" s="19"/>
    </row>
    <row r="32" spans="1:12" ht="187.5" x14ac:dyDescent="0.25">
      <c r="A32" s="12" t="s">
        <v>80</v>
      </c>
      <c r="B32" s="13" t="s">
        <v>81</v>
      </c>
      <c r="C32" s="13"/>
      <c r="D32" s="37" t="s">
        <v>251</v>
      </c>
      <c r="E32" s="37"/>
      <c r="F32" s="14" t="s">
        <v>82</v>
      </c>
      <c r="G32" s="36"/>
      <c r="H32" s="20">
        <v>20</v>
      </c>
      <c r="I32" s="25">
        <f>+J30+1</f>
        <v>46047</v>
      </c>
      <c r="J32" s="25">
        <f t="shared" si="0"/>
        <v>46067</v>
      </c>
      <c r="K32" s="19" t="s">
        <v>83</v>
      </c>
      <c r="L32" s="19" t="s">
        <v>84</v>
      </c>
    </row>
    <row r="33" spans="1:12" ht="131.25" x14ac:dyDescent="0.25">
      <c r="A33" s="12" t="s">
        <v>85</v>
      </c>
      <c r="B33" s="13" t="s">
        <v>86</v>
      </c>
      <c r="C33" s="13"/>
      <c r="D33" s="37" t="s">
        <v>252</v>
      </c>
      <c r="E33" s="37" t="s">
        <v>87</v>
      </c>
      <c r="F33" s="37" t="s">
        <v>88</v>
      </c>
      <c r="G33" s="37" t="s">
        <v>248</v>
      </c>
      <c r="H33" s="20">
        <v>10</v>
      </c>
      <c r="I33" s="25">
        <f>+J32+1</f>
        <v>46068</v>
      </c>
      <c r="J33" s="25">
        <f t="shared" si="0"/>
        <v>46078</v>
      </c>
      <c r="K33" s="19" t="s">
        <v>89</v>
      </c>
      <c r="L33" s="19"/>
    </row>
    <row r="34" spans="1:12" ht="131.25" x14ac:dyDescent="0.25">
      <c r="A34" s="12" t="s">
        <v>90</v>
      </c>
      <c r="B34" s="13" t="s">
        <v>91</v>
      </c>
      <c r="C34" s="13"/>
      <c r="D34" s="37" t="s">
        <v>248</v>
      </c>
      <c r="E34" s="37"/>
      <c r="F34" s="37"/>
      <c r="G34" s="36"/>
      <c r="H34" s="15">
        <v>10</v>
      </c>
      <c r="I34" s="25">
        <f t="shared" ref="I34:I38" si="5">+J33+1</f>
        <v>46079</v>
      </c>
      <c r="J34" s="25">
        <f t="shared" si="0"/>
        <v>46089</v>
      </c>
      <c r="K34" s="19" t="s">
        <v>89</v>
      </c>
      <c r="L34" s="19"/>
    </row>
    <row r="35" spans="1:12" ht="150" x14ac:dyDescent="0.25">
      <c r="A35" s="12" t="s">
        <v>92</v>
      </c>
      <c r="B35" s="13" t="s">
        <v>93</v>
      </c>
      <c r="C35" s="13"/>
      <c r="D35" s="37" t="s">
        <v>251</v>
      </c>
      <c r="E35" s="37" t="s">
        <v>94</v>
      </c>
      <c r="F35" s="37"/>
      <c r="G35" s="37"/>
      <c r="H35" s="15">
        <v>10</v>
      </c>
      <c r="I35" s="25">
        <f t="shared" si="5"/>
        <v>46090</v>
      </c>
      <c r="J35" s="25">
        <f t="shared" si="0"/>
        <v>46100</v>
      </c>
      <c r="K35" s="19" t="s">
        <v>95</v>
      </c>
      <c r="L35" s="19"/>
    </row>
    <row r="36" spans="1:12" ht="168.75" x14ac:dyDescent="0.25">
      <c r="A36" s="12" t="s">
        <v>96</v>
      </c>
      <c r="B36" s="13" t="s">
        <v>97</v>
      </c>
      <c r="C36" s="13"/>
      <c r="D36" s="37" t="s">
        <v>251</v>
      </c>
      <c r="E36" s="37" t="s">
        <v>94</v>
      </c>
      <c r="F36" s="37"/>
      <c r="G36" s="37"/>
      <c r="H36" s="15">
        <v>3</v>
      </c>
      <c r="I36" s="25">
        <f t="shared" si="5"/>
        <v>46101</v>
      </c>
      <c r="J36" s="25">
        <f t="shared" si="0"/>
        <v>46104</v>
      </c>
      <c r="K36" s="19" t="s">
        <v>98</v>
      </c>
      <c r="L36" s="19"/>
    </row>
    <row r="37" spans="1:12" ht="349.5" customHeight="1" x14ac:dyDescent="0.25">
      <c r="A37" s="12" t="s">
        <v>99</v>
      </c>
      <c r="B37" s="13" t="s">
        <v>100</v>
      </c>
      <c r="C37" s="13"/>
      <c r="D37" s="37" t="s">
        <v>94</v>
      </c>
      <c r="E37" s="37"/>
      <c r="F37" s="37"/>
      <c r="G37" s="37"/>
      <c r="H37" s="15">
        <v>5</v>
      </c>
      <c r="I37" s="25">
        <f t="shared" si="5"/>
        <v>46105</v>
      </c>
      <c r="J37" s="25">
        <f t="shared" si="0"/>
        <v>46110</v>
      </c>
      <c r="K37" s="28" t="s">
        <v>101</v>
      </c>
      <c r="L37" s="33" t="s">
        <v>102</v>
      </c>
    </row>
    <row r="38" spans="1:12" ht="333" customHeight="1" x14ac:dyDescent="0.25">
      <c r="A38" s="12" t="s">
        <v>103</v>
      </c>
      <c r="B38" s="13" t="s">
        <v>104</v>
      </c>
      <c r="C38" s="13"/>
      <c r="D38" s="37" t="s">
        <v>94</v>
      </c>
      <c r="E38" s="37"/>
      <c r="F38" s="37"/>
      <c r="G38" s="37"/>
      <c r="H38" s="15">
        <v>30</v>
      </c>
      <c r="I38" s="25">
        <f t="shared" si="5"/>
        <v>46111</v>
      </c>
      <c r="J38" s="25">
        <f t="shared" si="0"/>
        <v>46141</v>
      </c>
      <c r="K38" s="31" t="s">
        <v>206</v>
      </c>
      <c r="L38" s="28" t="s">
        <v>106</v>
      </c>
    </row>
    <row r="39" spans="1:12" ht="204" customHeight="1" x14ac:dyDescent="0.25">
      <c r="A39" s="12" t="s">
        <v>107</v>
      </c>
      <c r="B39" s="13" t="s">
        <v>108</v>
      </c>
      <c r="C39" s="13"/>
      <c r="D39" s="37" t="s">
        <v>109</v>
      </c>
      <c r="E39" s="37" t="s">
        <v>94</v>
      </c>
      <c r="F39" s="37"/>
      <c r="G39" s="37"/>
      <c r="H39" s="15"/>
      <c r="I39" s="25"/>
      <c r="J39" s="25"/>
      <c r="K39" s="19" t="s">
        <v>110</v>
      </c>
      <c r="L39" s="19"/>
    </row>
    <row r="40" spans="1:12" ht="364.5" customHeight="1" x14ac:dyDescent="0.25">
      <c r="A40" s="12" t="s">
        <v>107</v>
      </c>
      <c r="B40" s="13" t="s">
        <v>111</v>
      </c>
      <c r="C40" s="13"/>
      <c r="D40" s="37" t="s">
        <v>94</v>
      </c>
      <c r="E40" s="37"/>
      <c r="F40" s="37"/>
      <c r="G40" s="37"/>
      <c r="H40" s="15"/>
      <c r="I40" s="25"/>
      <c r="J40" s="25"/>
      <c r="K40" s="34" t="s">
        <v>112</v>
      </c>
      <c r="L40" s="31" t="s">
        <v>113</v>
      </c>
    </row>
    <row r="41" spans="1:12" ht="225" x14ac:dyDescent="0.25">
      <c r="A41" s="12" t="s">
        <v>107</v>
      </c>
      <c r="B41" s="13" t="s">
        <v>114</v>
      </c>
      <c r="C41" s="13"/>
      <c r="D41" s="37" t="s">
        <v>109</v>
      </c>
      <c r="E41" s="37" t="s">
        <v>94</v>
      </c>
      <c r="F41" s="37" t="s">
        <v>115</v>
      </c>
      <c r="G41" s="37"/>
      <c r="H41" s="15"/>
      <c r="I41" s="25"/>
      <c r="J41" s="25"/>
      <c r="K41" s="19" t="s">
        <v>116</v>
      </c>
      <c r="L41" s="28"/>
    </row>
    <row r="42" spans="1:12" ht="393.75" x14ac:dyDescent="0.25">
      <c r="A42" s="12" t="s">
        <v>117</v>
      </c>
      <c r="B42" s="19" t="s">
        <v>118</v>
      </c>
      <c r="C42" s="13"/>
      <c r="D42" s="37" t="s">
        <v>94</v>
      </c>
      <c r="E42" s="37" t="s">
        <v>109</v>
      </c>
      <c r="F42" s="14" t="s">
        <v>253</v>
      </c>
      <c r="G42" s="37"/>
      <c r="H42" s="15">
        <v>1</v>
      </c>
      <c r="I42" s="25">
        <f>+J38+1</f>
        <v>46142</v>
      </c>
      <c r="J42" s="25">
        <f>IFERROR(DATE(YEAR(I42),MONTH(I42),DAY(I42))+H42,"0")</f>
        <v>46143</v>
      </c>
      <c r="K42" s="19" t="s">
        <v>120</v>
      </c>
      <c r="L42" s="19"/>
    </row>
    <row r="43" spans="1:12" ht="18.75" x14ac:dyDescent="0.25">
      <c r="A43" s="23">
        <v>3</v>
      </c>
      <c r="B43" s="218" t="s">
        <v>121</v>
      </c>
      <c r="C43" s="219"/>
      <c r="D43" s="219"/>
      <c r="E43" s="219"/>
      <c r="F43" s="220"/>
      <c r="G43" s="14"/>
      <c r="H43" s="30"/>
      <c r="I43" s="25"/>
      <c r="J43" s="25"/>
      <c r="K43" s="19"/>
      <c r="L43" s="19"/>
    </row>
    <row r="44" spans="1:12" ht="204.75" x14ac:dyDescent="0.25">
      <c r="A44" s="12" t="s">
        <v>122</v>
      </c>
      <c r="B44" s="13" t="s">
        <v>123</v>
      </c>
      <c r="C44" s="13"/>
      <c r="D44" s="36" t="s">
        <v>248</v>
      </c>
      <c r="E44" s="37"/>
      <c r="F44" s="37"/>
      <c r="G44" s="37"/>
      <c r="H44" s="37">
        <v>5</v>
      </c>
      <c r="I44" s="25">
        <f>+J42+1</f>
        <v>46144</v>
      </c>
      <c r="J44" s="25">
        <f t="shared" ref="J44:J50" si="6">IFERROR(DATE(YEAR(I44),MONTH(I44),DAY(I44))+H44,"0")</f>
        <v>46149</v>
      </c>
      <c r="K44" s="38" t="s">
        <v>124</v>
      </c>
      <c r="L44" s="19"/>
    </row>
    <row r="45" spans="1:12" ht="168.75" x14ac:dyDescent="0.25">
      <c r="A45" s="12" t="s">
        <v>125</v>
      </c>
      <c r="B45" s="13" t="s">
        <v>126</v>
      </c>
      <c r="C45" s="13"/>
      <c r="D45" s="36" t="s">
        <v>127</v>
      </c>
      <c r="E45" s="37" t="s">
        <v>128</v>
      </c>
      <c r="F45" s="37"/>
      <c r="G45" s="37"/>
      <c r="H45" s="37">
        <v>5</v>
      </c>
      <c r="I45" s="25">
        <f>+J44+1</f>
        <v>46150</v>
      </c>
      <c r="J45" s="25">
        <f t="shared" si="6"/>
        <v>46155</v>
      </c>
      <c r="K45" s="39" t="s">
        <v>129</v>
      </c>
      <c r="L45" s="19"/>
    </row>
    <row r="46" spans="1:12" ht="93.75" x14ac:dyDescent="0.25">
      <c r="A46" s="12" t="s">
        <v>130</v>
      </c>
      <c r="B46" s="13" t="s">
        <v>131</v>
      </c>
      <c r="C46" s="13"/>
      <c r="D46" s="37" t="s">
        <v>128</v>
      </c>
      <c r="E46" s="37"/>
      <c r="F46" s="37"/>
      <c r="G46" s="37"/>
      <c r="H46" s="37">
        <v>90</v>
      </c>
      <c r="I46" s="25">
        <f t="shared" ref="I46:I49" si="7">+J45+1</f>
        <v>46156</v>
      </c>
      <c r="J46" s="25">
        <f t="shared" si="6"/>
        <v>46246</v>
      </c>
      <c r="K46" s="39" t="s">
        <v>132</v>
      </c>
      <c r="L46" s="19" t="s">
        <v>133</v>
      </c>
    </row>
    <row r="47" spans="1:12" ht="112.5" x14ac:dyDescent="0.25">
      <c r="A47" s="12" t="s">
        <v>134</v>
      </c>
      <c r="B47" s="13" t="s">
        <v>135</v>
      </c>
      <c r="C47" s="13"/>
      <c r="D47" s="37" t="s">
        <v>127</v>
      </c>
      <c r="E47" s="14" t="s">
        <v>252</v>
      </c>
      <c r="F47" s="37"/>
      <c r="G47" s="37"/>
      <c r="H47" s="37">
        <v>5</v>
      </c>
      <c r="I47" s="25">
        <f t="shared" si="7"/>
        <v>46247</v>
      </c>
      <c r="J47" s="25">
        <f t="shared" si="6"/>
        <v>46252</v>
      </c>
      <c r="K47" s="39" t="s">
        <v>136</v>
      </c>
      <c r="L47" s="19"/>
    </row>
    <row r="48" spans="1:12" ht="330.75" x14ac:dyDescent="0.25">
      <c r="A48" s="12" t="s">
        <v>137</v>
      </c>
      <c r="B48" s="13" t="s">
        <v>138</v>
      </c>
      <c r="C48" s="13"/>
      <c r="D48" s="37" t="s">
        <v>252</v>
      </c>
      <c r="E48" s="37"/>
      <c r="F48" s="37"/>
      <c r="G48" s="36" t="s">
        <v>248</v>
      </c>
      <c r="H48" s="37">
        <v>30</v>
      </c>
      <c r="I48" s="25">
        <f t="shared" si="7"/>
        <v>46253</v>
      </c>
      <c r="J48" s="25">
        <f t="shared" si="6"/>
        <v>46283</v>
      </c>
      <c r="K48" s="31" t="s">
        <v>207</v>
      </c>
      <c r="L48" s="19" t="s">
        <v>140</v>
      </c>
    </row>
    <row r="49" spans="1:12" ht="168.75" customHeight="1" x14ac:dyDescent="0.25">
      <c r="A49" s="12" t="s">
        <v>141</v>
      </c>
      <c r="B49" s="13" t="s">
        <v>142</v>
      </c>
      <c r="C49" s="13"/>
      <c r="D49" s="14" t="s">
        <v>248</v>
      </c>
      <c r="E49" s="37" t="s">
        <v>254</v>
      </c>
      <c r="F49" s="37"/>
      <c r="G49" s="37"/>
      <c r="H49" s="37">
        <v>10</v>
      </c>
      <c r="I49" s="25">
        <f t="shared" si="7"/>
        <v>46284</v>
      </c>
      <c r="J49" s="25">
        <f t="shared" si="6"/>
        <v>46294</v>
      </c>
      <c r="K49" s="28" t="s">
        <v>143</v>
      </c>
      <c r="L49" s="19" t="s">
        <v>144</v>
      </c>
    </row>
    <row r="50" spans="1:12" ht="225" x14ac:dyDescent="0.25">
      <c r="A50" s="23" t="s">
        <v>145</v>
      </c>
      <c r="B50" s="40" t="s">
        <v>146</v>
      </c>
      <c r="C50" s="40"/>
      <c r="D50" s="37" t="s">
        <v>24</v>
      </c>
      <c r="E50" s="37" t="s">
        <v>20</v>
      </c>
      <c r="F50" s="37" t="s">
        <v>147</v>
      </c>
      <c r="G50" s="37"/>
      <c r="H50" s="41">
        <f>4*30</f>
        <v>120</v>
      </c>
      <c r="I50" s="32">
        <f>+J49+1</f>
        <v>46295</v>
      </c>
      <c r="J50" s="25">
        <f t="shared" si="6"/>
        <v>46415</v>
      </c>
      <c r="K50" s="28"/>
      <c r="L50" s="28" t="s">
        <v>148</v>
      </c>
    </row>
    <row r="51" spans="1:12" ht="18.75" x14ac:dyDescent="0.25">
      <c r="A51" s="23" t="s">
        <v>149</v>
      </c>
      <c r="B51" s="218" t="s">
        <v>150</v>
      </c>
      <c r="C51" s="219"/>
      <c r="D51" s="219"/>
      <c r="E51" s="219"/>
      <c r="F51" s="219"/>
      <c r="G51" s="220"/>
      <c r="H51" s="15"/>
      <c r="I51" s="42"/>
      <c r="J51" s="25"/>
      <c r="K51" s="19"/>
      <c r="L51" s="19"/>
    </row>
    <row r="52" spans="1:12" ht="18.75" x14ac:dyDescent="0.25">
      <c r="A52" s="23">
        <v>1</v>
      </c>
      <c r="B52" s="218" t="s">
        <v>151</v>
      </c>
      <c r="C52" s="219"/>
      <c r="D52" s="219"/>
      <c r="E52" s="219"/>
      <c r="F52" s="219"/>
      <c r="G52" s="220"/>
      <c r="H52" s="15"/>
      <c r="I52" s="42"/>
      <c r="J52" s="25"/>
      <c r="K52" s="19"/>
      <c r="L52" s="19"/>
    </row>
    <row r="53" spans="1:12" ht="83.25" customHeight="1" x14ac:dyDescent="0.25">
      <c r="A53" s="43" t="s">
        <v>59</v>
      </c>
      <c r="B53" s="44" t="s">
        <v>152</v>
      </c>
      <c r="C53" s="44"/>
      <c r="D53" s="45" t="s">
        <v>24</v>
      </c>
      <c r="E53" s="45" t="s">
        <v>20</v>
      </c>
      <c r="F53" s="45" t="s">
        <v>248</v>
      </c>
      <c r="G53" s="45"/>
      <c r="H53" s="46">
        <f>3*30</f>
        <v>90</v>
      </c>
      <c r="I53" s="47">
        <f>+J50+1</f>
        <v>46416</v>
      </c>
      <c r="J53" s="25">
        <f t="shared" ref="J53:J59" si="8">IFERROR(DATE(YEAR(I53),MONTH(I53),DAY(I53))+H53,"0")</f>
        <v>46506</v>
      </c>
      <c r="K53" s="19"/>
      <c r="L53" s="19"/>
    </row>
    <row r="54" spans="1:12" ht="83.25" customHeight="1" x14ac:dyDescent="0.25">
      <c r="A54" s="12" t="s">
        <v>66</v>
      </c>
      <c r="B54" s="48" t="s">
        <v>153</v>
      </c>
      <c r="C54" s="48"/>
      <c r="D54" s="14" t="s">
        <v>24</v>
      </c>
      <c r="E54" s="14" t="s">
        <v>20</v>
      </c>
      <c r="F54" s="14" t="s">
        <v>255</v>
      </c>
      <c r="G54" s="14"/>
      <c r="H54" s="37">
        <v>20</v>
      </c>
      <c r="I54" s="25">
        <f>+J53+1</f>
        <v>46507</v>
      </c>
      <c r="J54" s="25">
        <f t="shared" si="8"/>
        <v>46527</v>
      </c>
      <c r="K54" s="19"/>
      <c r="L54" s="19"/>
    </row>
    <row r="55" spans="1:12" ht="83.25" customHeight="1" x14ac:dyDescent="0.25">
      <c r="A55" s="12" t="s">
        <v>71</v>
      </c>
      <c r="B55" s="48" t="s">
        <v>155</v>
      </c>
      <c r="C55" s="48"/>
      <c r="D55" s="14" t="s">
        <v>24</v>
      </c>
      <c r="E55" s="14" t="s">
        <v>21</v>
      </c>
      <c r="F55" s="14" t="s">
        <v>20</v>
      </c>
      <c r="G55" s="14"/>
      <c r="H55" s="37">
        <v>15</v>
      </c>
      <c r="I55" s="25">
        <f t="shared" ref="I55:I59" si="9">+J54+1</f>
        <v>46528</v>
      </c>
      <c r="J55" s="25">
        <f t="shared" si="8"/>
        <v>46543</v>
      </c>
      <c r="K55" s="19"/>
      <c r="L55" s="19"/>
    </row>
    <row r="56" spans="1:12" ht="83.25" customHeight="1" x14ac:dyDescent="0.25">
      <c r="A56" s="12" t="s">
        <v>73</v>
      </c>
      <c r="B56" s="48" t="s">
        <v>156</v>
      </c>
      <c r="C56" s="48"/>
      <c r="D56" s="14" t="s">
        <v>24</v>
      </c>
      <c r="E56" s="14" t="s">
        <v>20</v>
      </c>
      <c r="F56" s="14" t="s">
        <v>20</v>
      </c>
      <c r="G56" s="14" t="s">
        <v>24</v>
      </c>
      <c r="H56" s="37">
        <v>7</v>
      </c>
      <c r="I56" s="25">
        <f t="shared" si="9"/>
        <v>46544</v>
      </c>
      <c r="J56" s="25">
        <f t="shared" si="8"/>
        <v>46551</v>
      </c>
      <c r="K56" s="19"/>
      <c r="L56" s="19"/>
    </row>
    <row r="57" spans="1:12" ht="83.25" customHeight="1" x14ac:dyDescent="0.25">
      <c r="A57" s="12" t="s">
        <v>157</v>
      </c>
      <c r="B57" s="48" t="s">
        <v>158</v>
      </c>
      <c r="C57" s="48"/>
      <c r="D57" s="14" t="s">
        <v>24</v>
      </c>
      <c r="E57" s="14" t="s">
        <v>20</v>
      </c>
      <c r="F57" s="14" t="s">
        <v>21</v>
      </c>
      <c r="G57" s="14" t="s">
        <v>24</v>
      </c>
      <c r="H57" s="37">
        <v>30</v>
      </c>
      <c r="I57" s="25">
        <f t="shared" si="9"/>
        <v>46552</v>
      </c>
      <c r="J57" s="25">
        <f t="shared" si="8"/>
        <v>46582</v>
      </c>
      <c r="K57" s="19"/>
      <c r="L57" s="19"/>
    </row>
    <row r="58" spans="1:12" ht="83.25" customHeight="1" x14ac:dyDescent="0.25">
      <c r="A58" s="12" t="s">
        <v>159</v>
      </c>
      <c r="B58" s="48" t="s">
        <v>160</v>
      </c>
      <c r="C58" s="48"/>
      <c r="D58" s="14" t="s">
        <v>24</v>
      </c>
      <c r="E58" s="14" t="s">
        <v>20</v>
      </c>
      <c r="F58" s="14" t="s">
        <v>21</v>
      </c>
      <c r="G58" s="14" t="s">
        <v>24</v>
      </c>
      <c r="H58" s="37">
        <v>20</v>
      </c>
      <c r="I58" s="25">
        <f t="shared" si="9"/>
        <v>46583</v>
      </c>
      <c r="J58" s="25">
        <f t="shared" si="8"/>
        <v>46603</v>
      </c>
      <c r="K58" s="19"/>
      <c r="L58" s="19"/>
    </row>
    <row r="59" spans="1:12" ht="18.75" x14ac:dyDescent="0.25">
      <c r="A59" s="23" t="s">
        <v>161</v>
      </c>
      <c r="B59" s="218" t="s">
        <v>162</v>
      </c>
      <c r="C59" s="219"/>
      <c r="D59" s="219"/>
      <c r="E59" s="219"/>
      <c r="F59" s="219"/>
      <c r="G59" s="220"/>
      <c r="H59" s="30">
        <v>30</v>
      </c>
      <c r="I59" s="25">
        <f t="shared" si="9"/>
        <v>46604</v>
      </c>
      <c r="J59" s="25">
        <f t="shared" si="8"/>
        <v>46634</v>
      </c>
      <c r="K59" s="19"/>
      <c r="L59" s="19"/>
    </row>
    <row r="60" spans="1:12" ht="33" x14ac:dyDescent="0.25">
      <c r="A60" s="12">
        <v>1</v>
      </c>
      <c r="B60" s="13" t="s">
        <v>163</v>
      </c>
      <c r="C60" s="13"/>
      <c r="D60" s="37" t="s">
        <v>24</v>
      </c>
      <c r="E60" s="37" t="s">
        <v>20</v>
      </c>
      <c r="F60" s="37" t="s">
        <v>164</v>
      </c>
      <c r="G60" s="37"/>
      <c r="H60" s="15"/>
      <c r="I60" s="42"/>
      <c r="J60" s="25"/>
      <c r="K60" s="19"/>
      <c r="L60" s="19"/>
    </row>
    <row r="61" spans="1:12" ht="66" x14ac:dyDescent="0.25">
      <c r="A61" s="12">
        <v>2</v>
      </c>
      <c r="B61" s="13" t="s">
        <v>165</v>
      </c>
      <c r="C61" s="13"/>
      <c r="D61" s="37" t="s">
        <v>24</v>
      </c>
      <c r="E61" s="37" t="s">
        <v>20</v>
      </c>
      <c r="F61" s="49" t="s">
        <v>176</v>
      </c>
      <c r="G61" s="37"/>
      <c r="H61" s="15"/>
      <c r="I61" s="42"/>
      <c r="J61" s="25"/>
      <c r="K61" s="19"/>
      <c r="L61" s="19"/>
    </row>
    <row r="62" spans="1:12" ht="132" x14ac:dyDescent="0.25">
      <c r="A62" s="12">
        <v>3</v>
      </c>
      <c r="B62" s="13" t="s">
        <v>167</v>
      </c>
      <c r="C62" s="13"/>
      <c r="D62" s="37" t="s">
        <v>24</v>
      </c>
      <c r="E62" s="37" t="s">
        <v>20</v>
      </c>
      <c r="F62" s="37" t="s">
        <v>256</v>
      </c>
      <c r="G62" s="37"/>
      <c r="H62" s="15"/>
      <c r="I62" s="42"/>
      <c r="J62" s="25"/>
      <c r="K62" s="19"/>
      <c r="L62" s="19"/>
    </row>
    <row r="63" spans="1:12" ht="132" x14ac:dyDescent="0.25">
      <c r="A63" s="12">
        <v>4</v>
      </c>
      <c r="B63" s="13" t="s">
        <v>169</v>
      </c>
      <c r="C63" s="13"/>
      <c r="D63" s="37" t="s">
        <v>24</v>
      </c>
      <c r="E63" s="37" t="s">
        <v>20</v>
      </c>
      <c r="F63" s="37" t="s">
        <v>256</v>
      </c>
      <c r="G63" s="37"/>
      <c r="H63" s="15"/>
      <c r="I63" s="42"/>
      <c r="J63" s="25"/>
      <c r="K63" s="19"/>
      <c r="L63" s="19"/>
    </row>
    <row r="64" spans="1:12" ht="18.75" x14ac:dyDescent="0.25">
      <c r="A64" s="50" t="s">
        <v>170</v>
      </c>
      <c r="B64" s="218" t="s">
        <v>171</v>
      </c>
      <c r="C64" s="219"/>
      <c r="D64" s="219"/>
      <c r="E64" s="219"/>
      <c r="F64" s="219"/>
      <c r="G64" s="220"/>
      <c r="H64" s="51">
        <f>6*30</f>
        <v>180</v>
      </c>
      <c r="I64" s="25">
        <f>+J59+1</f>
        <v>46635</v>
      </c>
      <c r="J64" s="25">
        <f t="shared" ref="J64:J65" si="10">IFERROR(DATE(YEAR(I64),MONTH(I64),DAY(I64))+H64,"0")</f>
        <v>46815</v>
      </c>
      <c r="K64" s="52"/>
      <c r="L64" s="52"/>
    </row>
    <row r="65" spans="1:12" ht="18.75" x14ac:dyDescent="0.25">
      <c r="A65" s="50" t="s">
        <v>172</v>
      </c>
      <c r="B65" s="218" t="s">
        <v>173</v>
      </c>
      <c r="C65" s="219"/>
      <c r="D65" s="219"/>
      <c r="E65" s="219"/>
      <c r="F65" s="219"/>
      <c r="G65" s="220"/>
      <c r="H65" s="53">
        <v>30</v>
      </c>
      <c r="I65" s="54">
        <f>+J64+1</f>
        <v>46816</v>
      </c>
      <c r="J65" s="25">
        <f t="shared" si="10"/>
        <v>46846</v>
      </c>
      <c r="K65" s="52"/>
      <c r="L65" s="52"/>
    </row>
    <row r="66" spans="1:12" ht="89.25" customHeight="1" x14ac:dyDescent="0.25">
      <c r="A66" s="55">
        <v>1</v>
      </c>
      <c r="B66" s="56" t="s">
        <v>174</v>
      </c>
      <c r="C66" s="56"/>
      <c r="D66" s="37" t="s">
        <v>24</v>
      </c>
      <c r="E66" s="49" t="s">
        <v>21</v>
      </c>
      <c r="F66" s="49" t="s">
        <v>248</v>
      </c>
      <c r="G66" s="49"/>
      <c r="H66" s="57"/>
      <c r="I66" s="58"/>
      <c r="J66" s="25"/>
      <c r="K66" s="52"/>
      <c r="L66" s="52"/>
    </row>
    <row r="67" spans="1:12" ht="89.25" customHeight="1" x14ac:dyDescent="0.25">
      <c r="A67" s="55">
        <v>2</v>
      </c>
      <c r="B67" s="56" t="s">
        <v>175</v>
      </c>
      <c r="C67" s="56"/>
      <c r="D67" s="37" t="s">
        <v>24</v>
      </c>
      <c r="E67" s="49" t="s">
        <v>176</v>
      </c>
      <c r="F67" s="49" t="s">
        <v>257</v>
      </c>
      <c r="G67" s="49"/>
      <c r="H67" s="57"/>
      <c r="I67" s="58"/>
      <c r="J67" s="25"/>
      <c r="K67" s="52"/>
      <c r="L67" s="52"/>
    </row>
    <row r="68" spans="1:12" ht="89.25" customHeight="1" x14ac:dyDescent="0.25">
      <c r="A68" s="55">
        <v>3</v>
      </c>
      <c r="B68" s="56" t="s">
        <v>178</v>
      </c>
      <c r="C68" s="56"/>
      <c r="D68" s="37" t="s">
        <v>24</v>
      </c>
      <c r="E68" s="49" t="s">
        <v>176</v>
      </c>
      <c r="F68" s="49" t="s">
        <v>257</v>
      </c>
      <c r="G68" s="49"/>
      <c r="H68" s="57"/>
      <c r="I68" s="58"/>
      <c r="J68" s="25"/>
      <c r="K68" s="52"/>
      <c r="L68" s="52"/>
    </row>
    <row r="69" spans="1:12" ht="89.25" customHeight="1" x14ac:dyDescent="0.25">
      <c r="A69" s="55">
        <v>4</v>
      </c>
      <c r="B69" s="56" t="s">
        <v>179</v>
      </c>
      <c r="C69" s="56"/>
      <c r="D69" s="37" t="s">
        <v>24</v>
      </c>
      <c r="E69" s="49" t="s">
        <v>180</v>
      </c>
      <c r="F69" s="49" t="s">
        <v>257</v>
      </c>
      <c r="G69" s="49"/>
      <c r="H69" s="57"/>
      <c r="I69" s="58"/>
      <c r="J69" s="25"/>
      <c r="K69" s="52"/>
      <c r="L69" s="52"/>
    </row>
    <row r="70" spans="1:12" ht="89.25" customHeight="1" x14ac:dyDescent="0.25">
      <c r="A70" s="55">
        <v>5</v>
      </c>
      <c r="B70" s="56" t="s">
        <v>181</v>
      </c>
      <c r="C70" s="56"/>
      <c r="D70" s="37" t="s">
        <v>24</v>
      </c>
      <c r="E70" s="49" t="s">
        <v>182</v>
      </c>
      <c r="F70" s="49" t="s">
        <v>257</v>
      </c>
      <c r="G70" s="49"/>
      <c r="H70" s="57"/>
      <c r="I70" s="58"/>
      <c r="J70" s="25"/>
      <c r="K70" s="52"/>
      <c r="L70" s="52"/>
    </row>
    <row r="71" spans="1:12" ht="89.25" customHeight="1" x14ac:dyDescent="0.25">
      <c r="A71" s="55">
        <v>6</v>
      </c>
      <c r="B71" s="56" t="s">
        <v>183</v>
      </c>
      <c r="C71" s="56"/>
      <c r="D71" s="37" t="s">
        <v>24</v>
      </c>
      <c r="E71" s="49" t="s">
        <v>182</v>
      </c>
      <c r="F71" s="49" t="s">
        <v>257</v>
      </c>
      <c r="G71" s="49"/>
      <c r="H71" s="57"/>
      <c r="I71" s="58"/>
      <c r="J71" s="25"/>
      <c r="K71" s="52"/>
      <c r="L71" s="52"/>
    </row>
    <row r="72" spans="1:12" ht="18.75" x14ac:dyDescent="0.25">
      <c r="A72" s="50" t="s">
        <v>184</v>
      </c>
      <c r="B72" s="243" t="s">
        <v>185</v>
      </c>
      <c r="C72" s="244"/>
      <c r="D72" s="244"/>
      <c r="E72" s="244"/>
      <c r="F72" s="244"/>
      <c r="G72" s="245"/>
      <c r="H72" s="53"/>
      <c r="I72" s="58"/>
      <c r="J72" s="25"/>
      <c r="K72" s="52"/>
      <c r="L72" s="52"/>
    </row>
    <row r="73" spans="1:12" ht="101.25" customHeight="1" x14ac:dyDescent="0.25">
      <c r="A73" s="55">
        <v>1</v>
      </c>
      <c r="B73" s="56" t="s">
        <v>186</v>
      </c>
      <c r="C73" s="56"/>
      <c r="D73" s="37" t="s">
        <v>24</v>
      </c>
      <c r="E73" s="49" t="s">
        <v>258</v>
      </c>
      <c r="F73" s="49"/>
      <c r="G73" s="49"/>
      <c r="H73" s="57">
        <v>20</v>
      </c>
      <c r="I73" s="54">
        <f>+J65+1</f>
        <v>46847</v>
      </c>
      <c r="J73" s="25">
        <f t="shared" ref="J73:J75" si="11">IFERROR(DATE(YEAR(I73),MONTH(I73),DAY(I73))+H73,"0")</f>
        <v>46867</v>
      </c>
      <c r="K73" s="52"/>
      <c r="L73" s="52"/>
    </row>
    <row r="74" spans="1:12" ht="101.25" customHeight="1" x14ac:dyDescent="0.25">
      <c r="A74" s="55">
        <f>+A73+1</f>
        <v>2</v>
      </c>
      <c r="B74" s="56" t="s">
        <v>188</v>
      </c>
      <c r="C74" s="56"/>
      <c r="D74" s="49" t="s">
        <v>189</v>
      </c>
      <c r="E74" s="49"/>
      <c r="F74" s="36"/>
      <c r="G74" s="36" t="s">
        <v>37</v>
      </c>
      <c r="H74" s="57">
        <v>15</v>
      </c>
      <c r="I74" s="54">
        <f>+J73+1</f>
        <v>46868</v>
      </c>
      <c r="J74" s="25">
        <f t="shared" si="11"/>
        <v>46883</v>
      </c>
      <c r="K74" s="52"/>
      <c r="L74" s="52"/>
    </row>
    <row r="75" spans="1:12" ht="101.25" customHeight="1" x14ac:dyDescent="0.25">
      <c r="A75" s="59">
        <f>+A74+1</f>
        <v>3</v>
      </c>
      <c r="B75" s="60" t="s">
        <v>190</v>
      </c>
      <c r="C75" s="60"/>
      <c r="D75" s="61" t="s">
        <v>37</v>
      </c>
      <c r="E75" s="62"/>
      <c r="F75" s="61"/>
      <c r="G75" s="62"/>
      <c r="H75" s="63">
        <v>15</v>
      </c>
      <c r="I75" s="64">
        <f>+J74+1</f>
        <v>46884</v>
      </c>
      <c r="J75" s="64">
        <f t="shared" si="11"/>
        <v>46899</v>
      </c>
      <c r="K75" s="65"/>
      <c r="L75" s="65"/>
    </row>
  </sheetData>
  <mergeCells count="25">
    <mergeCell ref="B25:G25"/>
    <mergeCell ref="A1:L1"/>
    <mergeCell ref="A2:L3"/>
    <mergeCell ref="A4:L4"/>
    <mergeCell ref="A5:J5"/>
    <mergeCell ref="A6:A7"/>
    <mergeCell ref="B6:B7"/>
    <mergeCell ref="C6:C7"/>
    <mergeCell ref="D6:F6"/>
    <mergeCell ref="G6:G7"/>
    <mergeCell ref="H6:J6"/>
    <mergeCell ref="K6:K7"/>
    <mergeCell ref="L6:L7"/>
    <mergeCell ref="B8:G8"/>
    <mergeCell ref="B17:K17"/>
    <mergeCell ref="B24:G24"/>
    <mergeCell ref="B64:G64"/>
    <mergeCell ref="B65:G65"/>
    <mergeCell ref="B72:G72"/>
    <mergeCell ref="B26:G26"/>
    <mergeCell ref="B31:G31"/>
    <mergeCell ref="B43:F43"/>
    <mergeCell ref="B51:G51"/>
    <mergeCell ref="B52:G52"/>
    <mergeCell ref="B59:G59"/>
  </mergeCells>
  <conditionalFormatting sqref="B73:C1048576 B5:C6 B18:C23 B17 B24:B26 B72 B66:C71 B64:B65 B60:C63 B59 B51:B52 B44:C50 B43 B31 B7:B8 B32:C42 B27:C30 B53:C58 B9:C16">
    <cfRule type="duplicateValues" dxfId="7" priority="1"/>
  </conditionalFormatting>
  <printOptions horizontalCentered="1"/>
  <pageMargins left="0" right="0" top="0.11811023622047245" bottom="0.15748031496062992" header="0.11811023622047245" footer="0.15748031496062992"/>
  <pageSetup paperSize="9" scale="65" fitToHeight="0" orientation="landscape" r:id="rId1"/>
  <headerFooter differentFirst="1">
    <oddFooter>&amp;CQuy trình đấu giá quyền sử dụng đất dự án Khu đô thị - du lịch sinh thái bãi bồi Vĩnh Mỹ&amp;R&amp;P</oddFooter>
  </headerFooter>
  <rowBreaks count="11" manualBreakCount="11">
    <brk id="16" max="11" man="1"/>
    <brk id="20" max="11" man="1"/>
    <brk id="23" max="11" man="1"/>
    <brk id="30" max="11" man="1"/>
    <brk id="35" max="11" man="1"/>
    <brk id="38" max="11" man="1"/>
    <brk id="41" max="11" man="1"/>
    <brk id="44" max="11" man="1"/>
    <brk id="48" max="11" man="1"/>
    <brk id="56" max="11" man="1"/>
    <brk id="66" max="1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zoomScale="70" zoomScaleNormal="70" zoomScaleSheetLayoutView="55" workbookViewId="0">
      <pane xSplit="2" ySplit="6" topLeftCell="C55" activePane="bottomRight" state="frozen"/>
      <selection activeCell="L73" sqref="L73"/>
      <selection pane="topRight" activeCell="L73" sqref="L73"/>
      <selection pane="bottomLeft" activeCell="L73" sqref="L73"/>
      <selection pane="bottomRight" activeCell="L73" sqref="L73"/>
    </sheetView>
  </sheetViews>
  <sheetFormatPr defaultColWidth="9" defaultRowHeight="16.5" x14ac:dyDescent="0.25"/>
  <cols>
    <col min="1" max="1" width="5.42578125" style="66" customWidth="1"/>
    <col min="2" max="2" width="31.28515625" style="2" customWidth="1"/>
    <col min="3" max="3" width="7.140625" style="2" customWidth="1"/>
    <col min="4" max="4" width="13.5703125" style="67" customWidth="1"/>
    <col min="5" max="5" width="12.5703125" style="67" customWidth="1"/>
    <col min="6" max="6" width="9.85546875" style="67" customWidth="1"/>
    <col min="7" max="7" width="10.42578125" style="67" customWidth="1"/>
    <col min="8" max="8" width="11.5703125" style="3" customWidth="1"/>
    <col min="9" max="9" width="14.28515625" style="161" bestFit="1" customWidth="1"/>
    <col min="10" max="10" width="15.140625" style="161" customWidth="1"/>
    <col min="11" max="11" width="60.85546875" style="70" customWidth="1"/>
    <col min="12" max="12" width="37.28515625" style="70" customWidth="1"/>
    <col min="13" max="16384" width="9" style="2"/>
  </cols>
  <sheetData>
    <row r="1" spans="1:12" ht="16.5" customHeight="1" x14ac:dyDescent="0.3">
      <c r="A1" s="253" t="s">
        <v>259</v>
      </c>
      <c r="B1" s="253"/>
      <c r="C1" s="253"/>
      <c r="D1" s="253"/>
      <c r="E1" s="253"/>
      <c r="F1" s="253"/>
      <c r="G1" s="253"/>
      <c r="H1" s="253"/>
      <c r="I1" s="253"/>
      <c r="J1" s="253"/>
      <c r="K1" s="253"/>
      <c r="L1" s="253"/>
    </row>
    <row r="2" spans="1:12" ht="18" customHeight="1" x14ac:dyDescent="0.25">
      <c r="A2" s="221" t="s">
        <v>1</v>
      </c>
      <c r="B2" s="221"/>
      <c r="C2" s="221"/>
      <c r="D2" s="221"/>
      <c r="E2" s="221"/>
      <c r="F2" s="221"/>
      <c r="G2" s="221"/>
      <c r="H2" s="221"/>
      <c r="I2" s="221"/>
      <c r="J2" s="221"/>
      <c r="K2" s="221"/>
      <c r="L2" s="221"/>
    </row>
    <row r="3" spans="1:12" ht="15.75" x14ac:dyDescent="0.25">
      <c r="A3" s="221"/>
      <c r="B3" s="221"/>
      <c r="C3" s="221"/>
      <c r="D3" s="221"/>
      <c r="E3" s="221"/>
      <c r="F3" s="221"/>
      <c r="G3" s="221"/>
      <c r="H3" s="221"/>
      <c r="I3" s="221"/>
      <c r="J3" s="221"/>
      <c r="K3" s="221"/>
      <c r="L3" s="221"/>
    </row>
    <row r="4" spans="1:12" ht="18" customHeight="1" x14ac:dyDescent="0.3">
      <c r="A4" s="248" t="s">
        <v>260</v>
      </c>
      <c r="B4" s="248"/>
      <c r="C4" s="248"/>
      <c r="D4" s="248"/>
      <c r="E4" s="248"/>
      <c r="F4" s="248"/>
      <c r="G4" s="248"/>
      <c r="H4" s="248"/>
      <c r="I4" s="248"/>
      <c r="J4" s="248"/>
      <c r="K4" s="248"/>
      <c r="L4" s="248"/>
    </row>
    <row r="5" spans="1:12" ht="15.75" x14ac:dyDescent="0.25">
      <c r="A5" s="222"/>
      <c r="B5" s="222"/>
      <c r="C5" s="222"/>
      <c r="D5" s="222"/>
      <c r="E5" s="222"/>
      <c r="F5" s="222"/>
      <c r="G5" s="222"/>
      <c r="H5" s="222"/>
      <c r="I5" s="222"/>
      <c r="J5" s="222"/>
      <c r="K5" s="2"/>
      <c r="L5" s="2"/>
    </row>
    <row r="6" spans="1:12" ht="15.75" x14ac:dyDescent="0.25">
      <c r="A6" s="223" t="s">
        <v>3</v>
      </c>
      <c r="B6" s="223" t="s">
        <v>4</v>
      </c>
      <c r="C6" s="224" t="s">
        <v>5</v>
      </c>
      <c r="D6" s="226" t="s">
        <v>6</v>
      </c>
      <c r="E6" s="227"/>
      <c r="F6" s="228"/>
      <c r="G6" s="224" t="s">
        <v>7</v>
      </c>
      <c r="H6" s="229" t="s">
        <v>8</v>
      </c>
      <c r="I6" s="230"/>
      <c r="J6" s="231"/>
      <c r="K6" s="223" t="s">
        <v>9</v>
      </c>
      <c r="L6" s="223" t="s">
        <v>10</v>
      </c>
    </row>
    <row r="7" spans="1:12" ht="30" customHeight="1" x14ac:dyDescent="0.25">
      <c r="A7" s="223"/>
      <c r="B7" s="223"/>
      <c r="C7" s="225"/>
      <c r="D7" s="4" t="s">
        <v>11</v>
      </c>
      <c r="E7" s="4" t="s">
        <v>12</v>
      </c>
      <c r="F7" s="4" t="s">
        <v>13</v>
      </c>
      <c r="G7" s="225"/>
      <c r="H7" s="71" t="s">
        <v>8</v>
      </c>
      <c r="I7" s="132" t="s">
        <v>14</v>
      </c>
      <c r="J7" s="132" t="s">
        <v>15</v>
      </c>
      <c r="K7" s="223"/>
      <c r="L7" s="223"/>
    </row>
    <row r="8" spans="1:12" ht="18.75" x14ac:dyDescent="0.25">
      <c r="A8" s="23" t="s">
        <v>16</v>
      </c>
      <c r="B8" s="218" t="s">
        <v>33</v>
      </c>
      <c r="C8" s="219"/>
      <c r="D8" s="219"/>
      <c r="E8" s="219"/>
      <c r="F8" s="219"/>
      <c r="G8" s="219"/>
      <c r="H8" s="219"/>
      <c r="I8" s="219"/>
      <c r="J8" s="219"/>
      <c r="K8" s="220"/>
      <c r="L8" s="2"/>
    </row>
    <row r="9" spans="1:12" ht="131.25" x14ac:dyDescent="0.25">
      <c r="A9" s="12">
        <v>1</v>
      </c>
      <c r="B9" s="19" t="s">
        <v>34</v>
      </c>
      <c r="C9" s="19"/>
      <c r="D9" s="14" t="s">
        <v>261</v>
      </c>
      <c r="E9" s="81" t="s">
        <v>35</v>
      </c>
      <c r="F9" s="81" t="s">
        <v>36</v>
      </c>
      <c r="G9" s="81" t="s">
        <v>37</v>
      </c>
      <c r="H9" s="15">
        <v>1</v>
      </c>
      <c r="I9" s="137">
        <v>45748</v>
      </c>
      <c r="J9" s="137">
        <f t="shared" ref="J9:J29" si="0">IFERROR(DATE(YEAR(I9),MONTH(I9),DAY(I9))+H9,"0")</f>
        <v>45749</v>
      </c>
      <c r="K9" s="26"/>
      <c r="L9" s="26"/>
    </row>
    <row r="10" spans="1:12" ht="150" x14ac:dyDescent="0.25">
      <c r="A10" s="12">
        <f>A9+1</f>
        <v>2</v>
      </c>
      <c r="B10" s="13" t="s">
        <v>38</v>
      </c>
      <c r="C10" s="13"/>
      <c r="D10" s="14" t="s">
        <v>261</v>
      </c>
      <c r="E10" s="81" t="s">
        <v>35</v>
      </c>
      <c r="F10" s="14" t="s">
        <v>36</v>
      </c>
      <c r="G10" s="81"/>
      <c r="H10" s="15">
        <v>10</v>
      </c>
      <c r="I10" s="137">
        <f>+J9+1</f>
        <v>45750</v>
      </c>
      <c r="J10" s="137">
        <f t="shared" si="0"/>
        <v>45760</v>
      </c>
      <c r="K10" s="28" t="s">
        <v>39</v>
      </c>
      <c r="L10" s="19"/>
    </row>
    <row r="11" spans="1:12" ht="135" customHeight="1" x14ac:dyDescent="0.25">
      <c r="A11" s="12">
        <f t="shared" ref="A11:A14" si="1">A10+1</f>
        <v>3</v>
      </c>
      <c r="B11" s="13" t="s">
        <v>40</v>
      </c>
      <c r="C11" s="13"/>
      <c r="D11" s="14" t="s">
        <v>35</v>
      </c>
      <c r="E11" s="81" t="s">
        <v>262</v>
      </c>
      <c r="F11" s="14"/>
      <c r="G11" s="81"/>
      <c r="H11" s="15">
        <v>7</v>
      </c>
      <c r="I11" s="137">
        <f t="shared" ref="I11:I14" si="2">+J10+1</f>
        <v>45761</v>
      </c>
      <c r="J11" s="137">
        <f t="shared" si="0"/>
        <v>45768</v>
      </c>
      <c r="K11" s="28" t="s">
        <v>42</v>
      </c>
      <c r="L11" s="28" t="s">
        <v>43</v>
      </c>
    </row>
    <row r="12" spans="1:12" ht="73.5" customHeight="1" x14ac:dyDescent="0.25">
      <c r="A12" s="12">
        <f t="shared" si="1"/>
        <v>4</v>
      </c>
      <c r="B12" s="13" t="s">
        <v>44</v>
      </c>
      <c r="C12" s="13"/>
      <c r="D12" s="14" t="s">
        <v>35</v>
      </c>
      <c r="E12" s="81" t="s">
        <v>45</v>
      </c>
      <c r="F12" s="14"/>
      <c r="G12" s="81" t="s">
        <v>37</v>
      </c>
      <c r="H12" s="15">
        <v>5</v>
      </c>
      <c r="I12" s="137">
        <f t="shared" si="2"/>
        <v>45769</v>
      </c>
      <c r="J12" s="137">
        <f t="shared" si="0"/>
        <v>45774</v>
      </c>
      <c r="K12" s="28" t="s">
        <v>46</v>
      </c>
      <c r="L12" s="19"/>
    </row>
    <row r="13" spans="1:12" ht="75" x14ac:dyDescent="0.25">
      <c r="A13" s="12">
        <f t="shared" si="1"/>
        <v>5</v>
      </c>
      <c r="B13" s="13" t="s">
        <v>47</v>
      </c>
      <c r="C13" s="13"/>
      <c r="D13" s="14" t="s">
        <v>48</v>
      </c>
      <c r="E13" s="14" t="s">
        <v>263</v>
      </c>
      <c r="F13" s="14" t="s">
        <v>36</v>
      </c>
      <c r="G13" s="81" t="s">
        <v>50</v>
      </c>
      <c r="H13" s="15">
        <v>30</v>
      </c>
      <c r="I13" s="137">
        <f t="shared" si="2"/>
        <v>45775</v>
      </c>
      <c r="J13" s="137">
        <f t="shared" si="0"/>
        <v>45805</v>
      </c>
      <c r="K13" s="28"/>
      <c r="L13" s="19"/>
    </row>
    <row r="14" spans="1:12" ht="409.5" x14ac:dyDescent="0.25">
      <c r="A14" s="12">
        <f t="shared" si="1"/>
        <v>6</v>
      </c>
      <c r="B14" s="13" t="s">
        <v>51</v>
      </c>
      <c r="C14" s="13"/>
      <c r="D14" s="81" t="s">
        <v>37</v>
      </c>
      <c r="E14" s="81" t="s">
        <v>52</v>
      </c>
      <c r="F14" s="14"/>
      <c r="G14" s="81"/>
      <c r="H14" s="15">
        <v>7</v>
      </c>
      <c r="I14" s="137">
        <f t="shared" si="2"/>
        <v>45806</v>
      </c>
      <c r="J14" s="137">
        <f t="shared" si="0"/>
        <v>45813</v>
      </c>
      <c r="K14" s="28" t="s">
        <v>53</v>
      </c>
      <c r="L14" s="19"/>
    </row>
    <row r="15" spans="1:12" ht="18.75" x14ac:dyDescent="0.25">
      <c r="A15" s="29" t="s">
        <v>32</v>
      </c>
      <c r="B15" s="218" t="s">
        <v>55</v>
      </c>
      <c r="C15" s="219"/>
      <c r="D15" s="219"/>
      <c r="E15" s="219"/>
      <c r="F15" s="219"/>
      <c r="G15" s="220"/>
      <c r="H15" s="15"/>
      <c r="I15" s="137"/>
      <c r="J15" s="137"/>
      <c r="K15" s="19"/>
      <c r="L15" s="19"/>
    </row>
    <row r="16" spans="1:12" ht="18.75" x14ac:dyDescent="0.25">
      <c r="A16" s="23" t="s">
        <v>56</v>
      </c>
      <c r="B16" s="218" t="s">
        <v>57</v>
      </c>
      <c r="C16" s="219"/>
      <c r="D16" s="219"/>
      <c r="E16" s="219"/>
      <c r="F16" s="219"/>
      <c r="G16" s="220"/>
      <c r="H16" s="15"/>
      <c r="I16" s="137"/>
      <c r="J16" s="137"/>
      <c r="K16" s="19"/>
      <c r="L16" s="19"/>
    </row>
    <row r="17" spans="1:12" ht="18.75" x14ac:dyDescent="0.25">
      <c r="A17" s="23">
        <v>1</v>
      </c>
      <c r="B17" s="218" t="s">
        <v>58</v>
      </c>
      <c r="C17" s="219"/>
      <c r="D17" s="219"/>
      <c r="E17" s="219"/>
      <c r="F17" s="219"/>
      <c r="G17" s="220"/>
      <c r="H17" s="15"/>
      <c r="I17" s="137"/>
      <c r="J17" s="137"/>
      <c r="K17" s="19"/>
      <c r="L17" s="19"/>
    </row>
    <row r="18" spans="1:12" ht="300" x14ac:dyDescent="0.25">
      <c r="A18" s="12" t="s">
        <v>59</v>
      </c>
      <c r="B18" s="13" t="s">
        <v>60</v>
      </c>
      <c r="C18" s="13"/>
      <c r="D18" s="37" t="s">
        <v>264</v>
      </c>
      <c r="E18" s="37" t="s">
        <v>265</v>
      </c>
      <c r="F18" s="14" t="s">
        <v>63</v>
      </c>
      <c r="G18" s="81" t="s">
        <v>261</v>
      </c>
      <c r="H18" s="20">
        <v>10</v>
      </c>
      <c r="I18" s="137">
        <f>+J14+1</f>
        <v>45814</v>
      </c>
      <c r="J18" s="137">
        <f t="shared" si="0"/>
        <v>45824</v>
      </c>
      <c r="K18" s="28" t="s">
        <v>64</v>
      </c>
      <c r="L18" s="31" t="s">
        <v>65</v>
      </c>
    </row>
    <row r="19" spans="1:12" ht="150" x14ac:dyDescent="0.25">
      <c r="A19" s="12" t="s">
        <v>66</v>
      </c>
      <c r="B19" s="13" t="s">
        <v>67</v>
      </c>
      <c r="C19" s="13"/>
      <c r="D19" s="37" t="s">
        <v>264</v>
      </c>
      <c r="E19" s="37"/>
      <c r="F19" s="35" t="s">
        <v>68</v>
      </c>
      <c r="G19" s="37"/>
      <c r="H19" s="82">
        <v>10</v>
      </c>
      <c r="I19" s="137">
        <f>+J18+1</f>
        <v>45825</v>
      </c>
      <c r="J19" s="137">
        <f t="shared" si="0"/>
        <v>45835</v>
      </c>
      <c r="K19" s="33" t="s">
        <v>69</v>
      </c>
      <c r="L19" s="33" t="s">
        <v>70</v>
      </c>
    </row>
    <row r="20" spans="1:12" ht="37.5" x14ac:dyDescent="0.25">
      <c r="A20" s="12" t="s">
        <v>71</v>
      </c>
      <c r="B20" s="13" t="s">
        <v>72</v>
      </c>
      <c r="C20" s="13"/>
      <c r="D20" s="37" t="s">
        <v>264</v>
      </c>
      <c r="E20" s="37"/>
      <c r="F20" s="14"/>
      <c r="G20" s="37"/>
      <c r="H20" s="82">
        <v>10</v>
      </c>
      <c r="I20" s="137">
        <f t="shared" ref="I20:I21" si="3">+J19+1</f>
        <v>45836</v>
      </c>
      <c r="J20" s="137">
        <f t="shared" si="0"/>
        <v>45846</v>
      </c>
      <c r="K20" s="33"/>
      <c r="L20" s="33"/>
    </row>
    <row r="21" spans="1:12" ht="82.5" x14ac:dyDescent="0.25">
      <c r="A21" s="12" t="s">
        <v>73</v>
      </c>
      <c r="B21" s="13" t="s">
        <v>74</v>
      </c>
      <c r="C21" s="13"/>
      <c r="D21" s="37" t="s">
        <v>264</v>
      </c>
      <c r="E21" s="37" t="s">
        <v>75</v>
      </c>
      <c r="F21" s="37" t="s">
        <v>76</v>
      </c>
      <c r="G21" s="37" t="s">
        <v>261</v>
      </c>
      <c r="H21" s="82">
        <v>10</v>
      </c>
      <c r="I21" s="137">
        <f t="shared" si="3"/>
        <v>45847</v>
      </c>
      <c r="J21" s="137">
        <f t="shared" si="0"/>
        <v>45857</v>
      </c>
      <c r="K21" s="31" t="s">
        <v>205</v>
      </c>
      <c r="L21" s="33" t="s">
        <v>78</v>
      </c>
    </row>
    <row r="22" spans="1:12" ht="18.75" x14ac:dyDescent="0.25">
      <c r="A22" s="23">
        <v>2</v>
      </c>
      <c r="B22" s="218" t="s">
        <v>79</v>
      </c>
      <c r="C22" s="219"/>
      <c r="D22" s="219"/>
      <c r="E22" s="219"/>
      <c r="F22" s="219"/>
      <c r="G22" s="220"/>
      <c r="H22" s="15"/>
      <c r="I22" s="137"/>
      <c r="J22" s="137"/>
      <c r="K22" s="19"/>
      <c r="L22" s="19"/>
    </row>
    <row r="23" spans="1:12" ht="187.5" x14ac:dyDescent="0.25">
      <c r="A23" s="12" t="s">
        <v>80</v>
      </c>
      <c r="B23" s="13" t="s">
        <v>81</v>
      </c>
      <c r="C23" s="13"/>
      <c r="D23" s="37" t="s">
        <v>264</v>
      </c>
      <c r="E23" s="37"/>
      <c r="F23" s="14" t="s">
        <v>82</v>
      </c>
      <c r="G23" s="36"/>
      <c r="H23" s="20">
        <v>20</v>
      </c>
      <c r="I23" s="137">
        <f>+J21+1</f>
        <v>45858</v>
      </c>
      <c r="J23" s="137">
        <f t="shared" si="0"/>
        <v>45878</v>
      </c>
      <c r="K23" s="19" t="s">
        <v>83</v>
      </c>
      <c r="L23" s="19" t="s">
        <v>84</v>
      </c>
    </row>
    <row r="24" spans="1:12" ht="131.25" x14ac:dyDescent="0.25">
      <c r="A24" s="12" t="s">
        <v>85</v>
      </c>
      <c r="B24" s="13" t="s">
        <v>86</v>
      </c>
      <c r="C24" s="13"/>
      <c r="D24" s="37" t="s">
        <v>265</v>
      </c>
      <c r="E24" s="37" t="s">
        <v>87</v>
      </c>
      <c r="F24" s="37" t="s">
        <v>88</v>
      </c>
      <c r="G24" s="37" t="s">
        <v>261</v>
      </c>
      <c r="H24" s="20">
        <v>10</v>
      </c>
      <c r="I24" s="137">
        <f>+J23+1</f>
        <v>45879</v>
      </c>
      <c r="J24" s="137">
        <f t="shared" si="0"/>
        <v>45889</v>
      </c>
      <c r="K24" s="19" t="s">
        <v>89</v>
      </c>
      <c r="L24" s="19"/>
    </row>
    <row r="25" spans="1:12" ht="131.25" x14ac:dyDescent="0.25">
      <c r="A25" s="12" t="s">
        <v>90</v>
      </c>
      <c r="B25" s="13" t="s">
        <v>91</v>
      </c>
      <c r="C25" s="13"/>
      <c r="D25" s="37" t="s">
        <v>261</v>
      </c>
      <c r="E25" s="37"/>
      <c r="F25" s="37"/>
      <c r="G25" s="36"/>
      <c r="H25" s="15">
        <v>10</v>
      </c>
      <c r="I25" s="137">
        <f>+J24+1</f>
        <v>45890</v>
      </c>
      <c r="J25" s="137">
        <f t="shared" si="0"/>
        <v>45900</v>
      </c>
      <c r="K25" s="19" t="s">
        <v>89</v>
      </c>
      <c r="L25" s="19"/>
    </row>
    <row r="26" spans="1:12" ht="150" x14ac:dyDescent="0.25">
      <c r="A26" s="12" t="s">
        <v>92</v>
      </c>
      <c r="B26" s="13" t="s">
        <v>93</v>
      </c>
      <c r="C26" s="13"/>
      <c r="D26" s="37" t="s">
        <v>264</v>
      </c>
      <c r="E26" s="37" t="s">
        <v>94</v>
      </c>
      <c r="F26" s="37"/>
      <c r="G26" s="37"/>
      <c r="H26" s="15">
        <v>10</v>
      </c>
      <c r="I26" s="137">
        <f>+J25+1</f>
        <v>45901</v>
      </c>
      <c r="J26" s="137">
        <f t="shared" si="0"/>
        <v>45911</v>
      </c>
      <c r="K26" s="19" t="s">
        <v>95</v>
      </c>
      <c r="L26" s="19"/>
    </row>
    <row r="27" spans="1:12" ht="349.5" customHeight="1" x14ac:dyDescent="0.25">
      <c r="A27" s="12" t="s">
        <v>96</v>
      </c>
      <c r="B27" s="13" t="s">
        <v>97</v>
      </c>
      <c r="C27" s="13"/>
      <c r="D27" s="37" t="s">
        <v>264</v>
      </c>
      <c r="E27" s="37" t="s">
        <v>94</v>
      </c>
      <c r="F27" s="37"/>
      <c r="G27" s="37"/>
      <c r="H27" s="15">
        <v>3</v>
      </c>
      <c r="I27" s="137">
        <f t="shared" ref="I27:I29" si="4">+J26+1</f>
        <v>45912</v>
      </c>
      <c r="J27" s="137">
        <f t="shared" si="0"/>
        <v>45915</v>
      </c>
      <c r="K27" s="19" t="s">
        <v>98</v>
      </c>
      <c r="L27" s="19"/>
    </row>
    <row r="28" spans="1:12" ht="333" customHeight="1" x14ac:dyDescent="0.25">
      <c r="A28" s="12" t="s">
        <v>99</v>
      </c>
      <c r="B28" s="13" t="s">
        <v>100</v>
      </c>
      <c r="C28" s="13"/>
      <c r="D28" s="37" t="s">
        <v>94</v>
      </c>
      <c r="E28" s="37"/>
      <c r="F28" s="37"/>
      <c r="G28" s="37"/>
      <c r="H28" s="15">
        <v>5</v>
      </c>
      <c r="I28" s="137">
        <f t="shared" si="4"/>
        <v>45916</v>
      </c>
      <c r="J28" s="137">
        <f t="shared" si="0"/>
        <v>45921</v>
      </c>
      <c r="K28" s="28" t="s">
        <v>101</v>
      </c>
      <c r="L28" s="33" t="s">
        <v>102</v>
      </c>
    </row>
    <row r="29" spans="1:12" ht="204" customHeight="1" x14ac:dyDescent="0.25">
      <c r="A29" s="12" t="s">
        <v>103</v>
      </c>
      <c r="B29" s="13" t="s">
        <v>104</v>
      </c>
      <c r="C29" s="13"/>
      <c r="D29" s="37" t="s">
        <v>94</v>
      </c>
      <c r="E29" s="37"/>
      <c r="F29" s="37"/>
      <c r="G29" s="37"/>
      <c r="H29" s="15">
        <v>30</v>
      </c>
      <c r="I29" s="137">
        <f t="shared" si="4"/>
        <v>45922</v>
      </c>
      <c r="J29" s="137">
        <f t="shared" si="0"/>
        <v>45952</v>
      </c>
      <c r="K29" s="31" t="s">
        <v>206</v>
      </c>
      <c r="L29" s="28" t="s">
        <v>106</v>
      </c>
    </row>
    <row r="30" spans="1:12" ht="364.5" customHeight="1" x14ac:dyDescent="0.25">
      <c r="A30" s="12" t="s">
        <v>107</v>
      </c>
      <c r="B30" s="13" t="s">
        <v>108</v>
      </c>
      <c r="C30" s="13"/>
      <c r="D30" s="37" t="s">
        <v>109</v>
      </c>
      <c r="E30" s="37" t="s">
        <v>94</v>
      </c>
      <c r="F30" s="37"/>
      <c r="G30" s="37"/>
      <c r="H30" s="15"/>
      <c r="I30" s="137"/>
      <c r="J30" s="137"/>
      <c r="K30" s="19" t="s">
        <v>110</v>
      </c>
      <c r="L30" s="19"/>
    </row>
    <row r="31" spans="1:12" ht="360" x14ac:dyDescent="0.25">
      <c r="A31" s="12" t="s">
        <v>107</v>
      </c>
      <c r="B31" s="13" t="s">
        <v>111</v>
      </c>
      <c r="C31" s="13"/>
      <c r="D31" s="37" t="s">
        <v>94</v>
      </c>
      <c r="E31" s="37"/>
      <c r="F31" s="37"/>
      <c r="G31" s="37"/>
      <c r="H31" s="15"/>
      <c r="I31" s="137"/>
      <c r="J31" s="137"/>
      <c r="K31" s="34" t="s">
        <v>112</v>
      </c>
      <c r="L31" s="31" t="s">
        <v>113</v>
      </c>
    </row>
    <row r="32" spans="1:12" ht="225" x14ac:dyDescent="0.25">
      <c r="A32" s="12" t="s">
        <v>107</v>
      </c>
      <c r="B32" s="13" t="s">
        <v>114</v>
      </c>
      <c r="C32" s="13"/>
      <c r="D32" s="37" t="s">
        <v>109</v>
      </c>
      <c r="E32" s="37" t="s">
        <v>94</v>
      </c>
      <c r="F32" s="37" t="s">
        <v>115</v>
      </c>
      <c r="G32" s="37"/>
      <c r="H32" s="15"/>
      <c r="I32" s="137"/>
      <c r="J32" s="137"/>
      <c r="K32" s="19" t="s">
        <v>116</v>
      </c>
      <c r="L32" s="28"/>
    </row>
    <row r="33" spans="1:12" ht="393.75" x14ac:dyDescent="0.25">
      <c r="A33" s="12" t="s">
        <v>117</v>
      </c>
      <c r="B33" s="19" t="s">
        <v>118</v>
      </c>
      <c r="C33" s="13"/>
      <c r="D33" s="37" t="s">
        <v>94</v>
      </c>
      <c r="E33" s="37" t="s">
        <v>109</v>
      </c>
      <c r="F33" s="14" t="s">
        <v>266</v>
      </c>
      <c r="G33" s="37"/>
      <c r="H33" s="15">
        <v>1</v>
      </c>
      <c r="I33" s="137">
        <f>+J29+1</f>
        <v>45953</v>
      </c>
      <c r="J33" s="137">
        <f>IFERROR(DATE(YEAR(I33),MONTH(I33),DAY(I33))+H33,"0")</f>
        <v>45954</v>
      </c>
      <c r="K33" s="19" t="s">
        <v>120</v>
      </c>
      <c r="L33" s="19"/>
    </row>
    <row r="34" spans="1:12" ht="18.75" x14ac:dyDescent="0.25">
      <c r="A34" s="23">
        <v>3</v>
      </c>
      <c r="B34" s="218" t="s">
        <v>121</v>
      </c>
      <c r="C34" s="219"/>
      <c r="D34" s="219"/>
      <c r="E34" s="219"/>
      <c r="F34" s="220"/>
      <c r="G34" s="14"/>
      <c r="H34" s="15"/>
      <c r="I34" s="137"/>
      <c r="J34" s="137"/>
      <c r="K34" s="19"/>
      <c r="L34" s="19"/>
    </row>
    <row r="35" spans="1:12" ht="204.75" x14ac:dyDescent="0.25">
      <c r="A35" s="12" t="s">
        <v>122</v>
      </c>
      <c r="B35" s="13" t="s">
        <v>123</v>
      </c>
      <c r="C35" s="13"/>
      <c r="D35" s="36" t="s">
        <v>261</v>
      </c>
      <c r="E35" s="37"/>
      <c r="F35" s="37"/>
      <c r="G35" s="37"/>
      <c r="H35" s="37">
        <v>5</v>
      </c>
      <c r="I35" s="137">
        <f>+J33+1</f>
        <v>45955</v>
      </c>
      <c r="J35" s="137">
        <f t="shared" ref="J35:J41" si="5">IFERROR(DATE(YEAR(I35),MONTH(I35),DAY(I35))+H35,"0")</f>
        <v>45960</v>
      </c>
      <c r="K35" s="38" t="s">
        <v>124</v>
      </c>
      <c r="L35" s="19"/>
    </row>
    <row r="36" spans="1:12" ht="168.75" x14ac:dyDescent="0.25">
      <c r="A36" s="12" t="s">
        <v>125</v>
      </c>
      <c r="B36" s="13" t="s">
        <v>126</v>
      </c>
      <c r="C36" s="13"/>
      <c r="D36" s="36" t="s">
        <v>127</v>
      </c>
      <c r="E36" s="37" t="s">
        <v>128</v>
      </c>
      <c r="F36" s="37"/>
      <c r="G36" s="37"/>
      <c r="H36" s="37">
        <v>5</v>
      </c>
      <c r="I36" s="137">
        <f>+J35+1</f>
        <v>45961</v>
      </c>
      <c r="J36" s="137">
        <f t="shared" si="5"/>
        <v>45966</v>
      </c>
      <c r="K36" s="39" t="s">
        <v>129</v>
      </c>
      <c r="L36" s="19"/>
    </row>
    <row r="37" spans="1:12" ht="93.75" x14ac:dyDescent="0.25">
      <c r="A37" s="12" t="s">
        <v>130</v>
      </c>
      <c r="B37" s="13" t="s">
        <v>131</v>
      </c>
      <c r="C37" s="13"/>
      <c r="D37" s="37" t="s">
        <v>128</v>
      </c>
      <c r="E37" s="37"/>
      <c r="F37" s="37"/>
      <c r="G37" s="37"/>
      <c r="H37" s="37">
        <v>90</v>
      </c>
      <c r="I37" s="137">
        <f t="shared" ref="I37:I40" si="6">+J36+1</f>
        <v>45967</v>
      </c>
      <c r="J37" s="137">
        <f t="shared" si="5"/>
        <v>46057</v>
      </c>
      <c r="K37" s="39" t="s">
        <v>132</v>
      </c>
      <c r="L37" s="19" t="s">
        <v>133</v>
      </c>
    </row>
    <row r="38" spans="1:12" ht="112.5" x14ac:dyDescent="0.25">
      <c r="A38" s="12" t="s">
        <v>134</v>
      </c>
      <c r="B38" s="13" t="s">
        <v>135</v>
      </c>
      <c r="C38" s="13"/>
      <c r="D38" s="37" t="s">
        <v>127</v>
      </c>
      <c r="E38" s="14" t="s">
        <v>265</v>
      </c>
      <c r="F38" s="37"/>
      <c r="G38" s="37"/>
      <c r="H38" s="37">
        <v>5</v>
      </c>
      <c r="I38" s="137">
        <f t="shared" si="6"/>
        <v>46058</v>
      </c>
      <c r="J38" s="137">
        <f t="shared" si="5"/>
        <v>46063</v>
      </c>
      <c r="K38" s="39" t="s">
        <v>136</v>
      </c>
      <c r="L38" s="19"/>
    </row>
    <row r="39" spans="1:12" ht="330.75" x14ac:dyDescent="0.25">
      <c r="A39" s="12" t="s">
        <v>137</v>
      </c>
      <c r="B39" s="13" t="s">
        <v>138</v>
      </c>
      <c r="C39" s="13"/>
      <c r="D39" s="37" t="s">
        <v>265</v>
      </c>
      <c r="E39" s="37"/>
      <c r="F39" s="37"/>
      <c r="G39" s="36" t="s">
        <v>261</v>
      </c>
      <c r="H39" s="37">
        <v>30</v>
      </c>
      <c r="I39" s="137">
        <f t="shared" si="6"/>
        <v>46064</v>
      </c>
      <c r="J39" s="137">
        <f t="shared" si="5"/>
        <v>46094</v>
      </c>
      <c r="K39" s="31" t="s">
        <v>207</v>
      </c>
      <c r="L39" s="19" t="s">
        <v>140</v>
      </c>
    </row>
    <row r="40" spans="1:12" ht="150" x14ac:dyDescent="0.25">
      <c r="A40" s="12" t="s">
        <v>141</v>
      </c>
      <c r="B40" s="13" t="s">
        <v>142</v>
      </c>
      <c r="C40" s="13"/>
      <c r="D40" s="14" t="s">
        <v>261</v>
      </c>
      <c r="E40" s="37" t="s">
        <v>267</v>
      </c>
      <c r="F40" s="37"/>
      <c r="G40" s="37"/>
      <c r="H40" s="37">
        <v>10</v>
      </c>
      <c r="I40" s="137">
        <f t="shared" si="6"/>
        <v>46095</v>
      </c>
      <c r="J40" s="137">
        <f t="shared" si="5"/>
        <v>46105</v>
      </c>
      <c r="K40" s="28" t="s">
        <v>143</v>
      </c>
      <c r="L40" s="19" t="s">
        <v>144</v>
      </c>
    </row>
    <row r="41" spans="1:12" ht="225" x14ac:dyDescent="0.25">
      <c r="A41" s="23" t="s">
        <v>145</v>
      </c>
      <c r="B41" s="40" t="s">
        <v>146</v>
      </c>
      <c r="C41" s="40"/>
      <c r="D41" s="37" t="s">
        <v>24</v>
      </c>
      <c r="E41" s="37" t="s">
        <v>20</v>
      </c>
      <c r="F41" s="37" t="s">
        <v>147</v>
      </c>
      <c r="G41" s="37"/>
      <c r="H41" s="37">
        <f>4*30</f>
        <v>120</v>
      </c>
      <c r="I41" s="137">
        <f>+J40+1</f>
        <v>46106</v>
      </c>
      <c r="J41" s="137">
        <f t="shared" si="5"/>
        <v>46226</v>
      </c>
      <c r="K41" s="28"/>
      <c r="L41" s="28" t="s">
        <v>148</v>
      </c>
    </row>
    <row r="42" spans="1:12" ht="18.75" x14ac:dyDescent="0.25">
      <c r="A42" s="23" t="s">
        <v>149</v>
      </c>
      <c r="B42" s="218" t="s">
        <v>150</v>
      </c>
      <c r="C42" s="219"/>
      <c r="D42" s="219"/>
      <c r="E42" s="219"/>
      <c r="F42" s="219"/>
      <c r="G42" s="220"/>
      <c r="H42" s="15"/>
      <c r="I42" s="137"/>
      <c r="J42" s="137"/>
      <c r="K42" s="19"/>
      <c r="L42" s="19"/>
    </row>
    <row r="43" spans="1:12" ht="66" customHeight="1" x14ac:dyDescent="0.25">
      <c r="A43" s="23">
        <v>1</v>
      </c>
      <c r="B43" s="218" t="s">
        <v>151</v>
      </c>
      <c r="C43" s="219"/>
      <c r="D43" s="219"/>
      <c r="E43" s="219"/>
      <c r="F43" s="219"/>
      <c r="G43" s="220"/>
      <c r="H43" s="15"/>
      <c r="I43" s="137"/>
      <c r="J43" s="137"/>
      <c r="K43" s="19"/>
      <c r="L43" s="19"/>
    </row>
    <row r="44" spans="1:12" ht="71.25" customHeight="1" x14ac:dyDescent="0.25">
      <c r="A44" s="43" t="s">
        <v>59</v>
      </c>
      <c r="B44" s="44" t="s">
        <v>152</v>
      </c>
      <c r="C44" s="44"/>
      <c r="D44" s="45" t="s">
        <v>24</v>
      </c>
      <c r="E44" s="45" t="s">
        <v>20</v>
      </c>
      <c r="F44" s="45" t="s">
        <v>261</v>
      </c>
      <c r="G44" s="45"/>
      <c r="H44" s="46">
        <f>3*30</f>
        <v>90</v>
      </c>
      <c r="I44" s="155">
        <f>+J41+1</f>
        <v>46227</v>
      </c>
      <c r="J44" s="137">
        <f t="shared" ref="J44:J50" si="7">IFERROR(DATE(YEAR(I44),MONTH(I44),DAY(I44))+H44,"0")</f>
        <v>46317</v>
      </c>
      <c r="K44" s="19"/>
      <c r="L44" s="19"/>
    </row>
    <row r="45" spans="1:12" ht="52.5" customHeight="1" x14ac:dyDescent="0.25">
      <c r="A45" s="12" t="s">
        <v>66</v>
      </c>
      <c r="B45" s="48" t="s">
        <v>153</v>
      </c>
      <c r="C45" s="48"/>
      <c r="D45" s="14" t="s">
        <v>24</v>
      </c>
      <c r="E45" s="14" t="s">
        <v>20</v>
      </c>
      <c r="F45" s="14" t="s">
        <v>268</v>
      </c>
      <c r="G45" s="14"/>
      <c r="H45" s="37">
        <v>20</v>
      </c>
      <c r="I45" s="137">
        <f>+J44+1</f>
        <v>46318</v>
      </c>
      <c r="J45" s="137">
        <f t="shared" si="7"/>
        <v>46338</v>
      </c>
      <c r="K45" s="19"/>
      <c r="L45" s="19"/>
    </row>
    <row r="46" spans="1:12" ht="51" customHeight="1" x14ac:dyDescent="0.25">
      <c r="A46" s="12" t="s">
        <v>71</v>
      </c>
      <c r="B46" s="48" t="s">
        <v>155</v>
      </c>
      <c r="C46" s="48"/>
      <c r="D46" s="14" t="s">
        <v>24</v>
      </c>
      <c r="E46" s="14" t="s">
        <v>21</v>
      </c>
      <c r="F46" s="14" t="s">
        <v>20</v>
      </c>
      <c r="G46" s="14"/>
      <c r="H46" s="37">
        <v>15</v>
      </c>
      <c r="I46" s="137">
        <f t="shared" ref="I46:I50" si="8">+J45+1</f>
        <v>46339</v>
      </c>
      <c r="J46" s="137">
        <f t="shared" si="7"/>
        <v>46354</v>
      </c>
      <c r="K46" s="19"/>
      <c r="L46" s="19"/>
    </row>
    <row r="47" spans="1:12" ht="69.75" customHeight="1" x14ac:dyDescent="0.25">
      <c r="A47" s="12" t="s">
        <v>73</v>
      </c>
      <c r="B47" s="48" t="s">
        <v>156</v>
      </c>
      <c r="C47" s="48"/>
      <c r="D47" s="14" t="s">
        <v>24</v>
      </c>
      <c r="E47" s="14" t="s">
        <v>20</v>
      </c>
      <c r="F47" s="14" t="s">
        <v>20</v>
      </c>
      <c r="G47" s="14" t="s">
        <v>24</v>
      </c>
      <c r="H47" s="37">
        <v>7</v>
      </c>
      <c r="I47" s="137">
        <f t="shared" si="8"/>
        <v>46355</v>
      </c>
      <c r="J47" s="137">
        <f t="shared" si="7"/>
        <v>46362</v>
      </c>
      <c r="K47" s="19"/>
      <c r="L47" s="19"/>
    </row>
    <row r="48" spans="1:12" ht="56.25" customHeight="1" x14ac:dyDescent="0.25">
      <c r="A48" s="12" t="s">
        <v>157</v>
      </c>
      <c r="B48" s="48" t="s">
        <v>158</v>
      </c>
      <c r="C48" s="48"/>
      <c r="D48" s="14" t="s">
        <v>24</v>
      </c>
      <c r="E48" s="14" t="s">
        <v>20</v>
      </c>
      <c r="F48" s="14" t="s">
        <v>21</v>
      </c>
      <c r="G48" s="14" t="s">
        <v>24</v>
      </c>
      <c r="H48" s="37">
        <v>30</v>
      </c>
      <c r="I48" s="137">
        <f t="shared" si="8"/>
        <v>46363</v>
      </c>
      <c r="J48" s="137">
        <f t="shared" si="7"/>
        <v>46393</v>
      </c>
      <c r="K48" s="19"/>
      <c r="L48" s="19"/>
    </row>
    <row r="49" spans="1:12" ht="37.5" x14ac:dyDescent="0.25">
      <c r="A49" s="12" t="s">
        <v>159</v>
      </c>
      <c r="B49" s="48" t="s">
        <v>160</v>
      </c>
      <c r="C49" s="48"/>
      <c r="D49" s="14" t="s">
        <v>24</v>
      </c>
      <c r="E49" s="14" t="s">
        <v>20</v>
      </c>
      <c r="F49" s="14" t="s">
        <v>21</v>
      </c>
      <c r="G49" s="14" t="s">
        <v>24</v>
      </c>
      <c r="H49" s="37">
        <v>20</v>
      </c>
      <c r="I49" s="137">
        <f t="shared" si="8"/>
        <v>46394</v>
      </c>
      <c r="J49" s="137">
        <f t="shared" si="7"/>
        <v>46414</v>
      </c>
      <c r="K49" s="19"/>
      <c r="L49" s="19"/>
    </row>
    <row r="50" spans="1:12" ht="18.75" x14ac:dyDescent="0.25">
      <c r="A50" s="23" t="s">
        <v>161</v>
      </c>
      <c r="B50" s="218" t="s">
        <v>162</v>
      </c>
      <c r="C50" s="219"/>
      <c r="D50" s="219"/>
      <c r="E50" s="219"/>
      <c r="F50" s="219"/>
      <c r="G50" s="220"/>
      <c r="H50" s="15">
        <v>30</v>
      </c>
      <c r="I50" s="137">
        <f t="shared" si="8"/>
        <v>46415</v>
      </c>
      <c r="J50" s="137">
        <f t="shared" si="7"/>
        <v>46445</v>
      </c>
      <c r="K50" s="19"/>
      <c r="L50" s="19"/>
    </row>
    <row r="51" spans="1:12" ht="33" x14ac:dyDescent="0.25">
      <c r="A51" s="12">
        <v>1</v>
      </c>
      <c r="B51" s="13" t="s">
        <v>163</v>
      </c>
      <c r="C51" s="13"/>
      <c r="D51" s="37" t="s">
        <v>24</v>
      </c>
      <c r="E51" s="37" t="s">
        <v>20</v>
      </c>
      <c r="F51" s="37" t="s">
        <v>164</v>
      </c>
      <c r="G51" s="37"/>
      <c r="H51" s="15"/>
      <c r="I51" s="137"/>
      <c r="J51" s="137"/>
      <c r="K51" s="19"/>
      <c r="L51" s="19"/>
    </row>
    <row r="52" spans="1:12" ht="66" x14ac:dyDescent="0.25">
      <c r="A52" s="12">
        <v>2</v>
      </c>
      <c r="B52" s="13" t="s">
        <v>165</v>
      </c>
      <c r="C52" s="13"/>
      <c r="D52" s="37" t="s">
        <v>24</v>
      </c>
      <c r="E52" s="37" t="s">
        <v>20</v>
      </c>
      <c r="F52" s="49" t="s">
        <v>176</v>
      </c>
      <c r="G52" s="37"/>
      <c r="H52" s="15"/>
      <c r="I52" s="137"/>
      <c r="J52" s="137"/>
      <c r="K52" s="19"/>
      <c r="L52" s="19"/>
    </row>
    <row r="53" spans="1:12" ht="115.5" x14ac:dyDescent="0.25">
      <c r="A53" s="12">
        <v>3</v>
      </c>
      <c r="B53" s="13" t="s">
        <v>167</v>
      </c>
      <c r="C53" s="13"/>
      <c r="D53" s="37" t="s">
        <v>24</v>
      </c>
      <c r="E53" s="37" t="s">
        <v>20</v>
      </c>
      <c r="F53" s="37" t="s">
        <v>269</v>
      </c>
      <c r="G53" s="37"/>
      <c r="H53" s="15"/>
      <c r="I53" s="137"/>
      <c r="J53" s="137"/>
      <c r="K53" s="19"/>
      <c r="L53" s="19"/>
    </row>
    <row r="54" spans="1:12" ht="115.5" x14ac:dyDescent="0.25">
      <c r="A54" s="12">
        <v>4</v>
      </c>
      <c r="B54" s="13" t="s">
        <v>169</v>
      </c>
      <c r="C54" s="13"/>
      <c r="D54" s="37" t="s">
        <v>24</v>
      </c>
      <c r="E54" s="37" t="s">
        <v>20</v>
      </c>
      <c r="F54" s="37" t="s">
        <v>269</v>
      </c>
      <c r="G54" s="37"/>
      <c r="H54" s="15"/>
      <c r="I54" s="137"/>
      <c r="J54" s="137"/>
      <c r="K54" s="19"/>
      <c r="L54" s="19"/>
    </row>
    <row r="55" spans="1:12" ht="18.75" x14ac:dyDescent="0.25">
      <c r="A55" s="50" t="s">
        <v>170</v>
      </c>
      <c r="B55" s="218" t="s">
        <v>171</v>
      </c>
      <c r="C55" s="219"/>
      <c r="D55" s="219"/>
      <c r="E55" s="219"/>
      <c r="F55" s="219"/>
      <c r="G55" s="220"/>
      <c r="H55" s="49">
        <f>6*30</f>
        <v>180</v>
      </c>
      <c r="I55" s="137">
        <f>+J50+1</f>
        <v>46446</v>
      </c>
      <c r="J55" s="137">
        <f t="shared" ref="J55:J56" si="9">IFERROR(DATE(YEAR(I55),MONTH(I55),DAY(I55))+H55,"0")</f>
        <v>46626</v>
      </c>
      <c r="K55" s="52"/>
      <c r="L55" s="52"/>
    </row>
    <row r="56" spans="1:12" ht="18.75" x14ac:dyDescent="0.25">
      <c r="A56" s="50" t="s">
        <v>172</v>
      </c>
      <c r="B56" s="218" t="s">
        <v>173</v>
      </c>
      <c r="C56" s="219"/>
      <c r="D56" s="219"/>
      <c r="E56" s="219"/>
      <c r="F56" s="219"/>
      <c r="G56" s="220"/>
      <c r="H56" s="57">
        <v>30</v>
      </c>
      <c r="I56" s="143">
        <f>+J55+1</f>
        <v>46627</v>
      </c>
      <c r="J56" s="137">
        <f t="shared" si="9"/>
        <v>46657</v>
      </c>
      <c r="K56" s="52"/>
      <c r="L56" s="52"/>
    </row>
    <row r="57" spans="1:12" ht="56.25" x14ac:dyDescent="0.25">
      <c r="A57" s="55">
        <v>1</v>
      </c>
      <c r="B57" s="56" t="s">
        <v>174</v>
      </c>
      <c r="C57" s="56"/>
      <c r="D57" s="37" t="s">
        <v>24</v>
      </c>
      <c r="E57" s="49" t="s">
        <v>21</v>
      </c>
      <c r="F57" s="49" t="s">
        <v>261</v>
      </c>
      <c r="G57" s="49"/>
      <c r="H57" s="57"/>
      <c r="I57" s="143"/>
      <c r="J57" s="137"/>
      <c r="K57" s="52"/>
      <c r="L57" s="52"/>
    </row>
    <row r="58" spans="1:12" ht="56.25" x14ac:dyDescent="0.25">
      <c r="A58" s="55">
        <v>2</v>
      </c>
      <c r="B58" s="56" t="s">
        <v>175</v>
      </c>
      <c r="C58" s="56"/>
      <c r="D58" s="37" t="s">
        <v>24</v>
      </c>
      <c r="E58" s="49" t="s">
        <v>176</v>
      </c>
      <c r="F58" s="49" t="s">
        <v>270</v>
      </c>
      <c r="G58" s="49"/>
      <c r="H58" s="57"/>
      <c r="I58" s="143"/>
      <c r="J58" s="137"/>
      <c r="K58" s="52"/>
      <c r="L58" s="52"/>
    </row>
    <row r="59" spans="1:12" ht="56.25" x14ac:dyDescent="0.25">
      <c r="A59" s="55">
        <v>3</v>
      </c>
      <c r="B59" s="56" t="s">
        <v>178</v>
      </c>
      <c r="C59" s="56"/>
      <c r="D59" s="37" t="s">
        <v>24</v>
      </c>
      <c r="E59" s="49" t="s">
        <v>176</v>
      </c>
      <c r="F59" s="49" t="s">
        <v>270</v>
      </c>
      <c r="G59" s="49"/>
      <c r="H59" s="57"/>
      <c r="I59" s="143"/>
      <c r="J59" s="137"/>
      <c r="K59" s="52"/>
      <c r="L59" s="52"/>
    </row>
    <row r="60" spans="1:12" ht="56.25" x14ac:dyDescent="0.25">
      <c r="A60" s="55">
        <v>4</v>
      </c>
      <c r="B60" s="56" t="s">
        <v>179</v>
      </c>
      <c r="C60" s="56"/>
      <c r="D60" s="37" t="s">
        <v>24</v>
      </c>
      <c r="E60" s="49" t="s">
        <v>180</v>
      </c>
      <c r="F60" s="49" t="s">
        <v>270</v>
      </c>
      <c r="G60" s="49"/>
      <c r="H60" s="57"/>
      <c r="I60" s="143"/>
      <c r="J60" s="137"/>
      <c r="K60" s="52"/>
      <c r="L60" s="52"/>
    </row>
    <row r="61" spans="1:12" ht="56.25" x14ac:dyDescent="0.25">
      <c r="A61" s="55">
        <v>5</v>
      </c>
      <c r="B61" s="56" t="s">
        <v>181</v>
      </c>
      <c r="C61" s="56"/>
      <c r="D61" s="37" t="s">
        <v>24</v>
      </c>
      <c r="E61" s="49" t="s">
        <v>182</v>
      </c>
      <c r="F61" s="49" t="s">
        <v>270</v>
      </c>
      <c r="G61" s="49"/>
      <c r="H61" s="57"/>
      <c r="I61" s="143"/>
      <c r="J61" s="137"/>
      <c r="K61" s="52"/>
      <c r="L61" s="52"/>
    </row>
    <row r="62" spans="1:12" ht="49.5" x14ac:dyDescent="0.25">
      <c r="A62" s="55">
        <v>6</v>
      </c>
      <c r="B62" s="56" t="s">
        <v>183</v>
      </c>
      <c r="C62" s="56"/>
      <c r="D62" s="37" t="s">
        <v>24</v>
      </c>
      <c r="E62" s="49" t="s">
        <v>182</v>
      </c>
      <c r="F62" s="49" t="s">
        <v>270</v>
      </c>
      <c r="G62" s="49"/>
      <c r="H62" s="57"/>
      <c r="I62" s="143"/>
      <c r="J62" s="137"/>
      <c r="K62" s="52"/>
      <c r="L62" s="52"/>
    </row>
    <row r="63" spans="1:12" ht="18.75" x14ac:dyDescent="0.25">
      <c r="A63" s="50" t="s">
        <v>184</v>
      </c>
      <c r="B63" s="243" t="s">
        <v>185</v>
      </c>
      <c r="C63" s="244"/>
      <c r="D63" s="244"/>
      <c r="E63" s="244"/>
      <c r="F63" s="244"/>
      <c r="G63" s="245"/>
      <c r="H63" s="57"/>
      <c r="I63" s="143"/>
      <c r="J63" s="137"/>
      <c r="K63" s="52"/>
      <c r="L63" s="52"/>
    </row>
    <row r="64" spans="1:12" ht="75" x14ac:dyDescent="0.25">
      <c r="A64" s="55">
        <v>1</v>
      </c>
      <c r="B64" s="56" t="s">
        <v>186</v>
      </c>
      <c r="C64" s="56"/>
      <c r="D64" s="37" t="s">
        <v>24</v>
      </c>
      <c r="E64" s="49" t="s">
        <v>271</v>
      </c>
      <c r="F64" s="49"/>
      <c r="G64" s="49"/>
      <c r="H64" s="57">
        <v>20</v>
      </c>
      <c r="I64" s="143">
        <f>+J56+1</f>
        <v>46658</v>
      </c>
      <c r="J64" s="137">
        <f t="shared" ref="J64:J66" si="10">IFERROR(DATE(YEAR(I64),MONTH(I64),DAY(I64))+H64,"0")</f>
        <v>46678</v>
      </c>
      <c r="K64" s="52"/>
      <c r="L64" s="52"/>
    </row>
    <row r="65" spans="1:12" ht="56.25" x14ac:dyDescent="0.25">
      <c r="A65" s="55">
        <f>+A64+1</f>
        <v>2</v>
      </c>
      <c r="B65" s="56" t="s">
        <v>188</v>
      </c>
      <c r="C65" s="56"/>
      <c r="D65" s="49" t="s">
        <v>189</v>
      </c>
      <c r="E65" s="49"/>
      <c r="F65" s="36"/>
      <c r="G65" s="36" t="s">
        <v>37</v>
      </c>
      <c r="H65" s="57">
        <v>15</v>
      </c>
      <c r="I65" s="143">
        <f>+J64+1</f>
        <v>46679</v>
      </c>
      <c r="J65" s="137">
        <f t="shared" si="10"/>
        <v>46694</v>
      </c>
      <c r="K65" s="52"/>
      <c r="L65" s="52"/>
    </row>
    <row r="66" spans="1:12" ht="56.25" x14ac:dyDescent="0.25">
      <c r="A66" s="59">
        <f>+A65+1</f>
        <v>3</v>
      </c>
      <c r="B66" s="60" t="s">
        <v>190</v>
      </c>
      <c r="C66" s="60"/>
      <c r="D66" s="61" t="s">
        <v>37</v>
      </c>
      <c r="E66" s="62"/>
      <c r="F66" s="61"/>
      <c r="G66" s="62"/>
      <c r="H66" s="63">
        <v>15</v>
      </c>
      <c r="I66" s="160">
        <f>+J65+1</f>
        <v>46695</v>
      </c>
      <c r="J66" s="160">
        <f t="shared" si="10"/>
        <v>46710</v>
      </c>
      <c r="K66" s="65"/>
      <c r="L66" s="65"/>
    </row>
  </sheetData>
  <mergeCells count="24">
    <mergeCell ref="B17:G17"/>
    <mergeCell ref="A1:L1"/>
    <mergeCell ref="A2:L3"/>
    <mergeCell ref="A4:L4"/>
    <mergeCell ref="A5:J5"/>
    <mergeCell ref="A6:A7"/>
    <mergeCell ref="B6:B7"/>
    <mergeCell ref="C6:C7"/>
    <mergeCell ref="D6:F6"/>
    <mergeCell ref="G6:G7"/>
    <mergeCell ref="H6:J6"/>
    <mergeCell ref="K6:K7"/>
    <mergeCell ref="L6:L7"/>
    <mergeCell ref="B8:K8"/>
    <mergeCell ref="B15:G15"/>
    <mergeCell ref="B16:G16"/>
    <mergeCell ref="B56:G56"/>
    <mergeCell ref="B63:G63"/>
    <mergeCell ref="B22:G22"/>
    <mergeCell ref="B34:F34"/>
    <mergeCell ref="B42:G42"/>
    <mergeCell ref="B43:G43"/>
    <mergeCell ref="B50:G50"/>
    <mergeCell ref="B55:G55"/>
  </mergeCells>
  <conditionalFormatting sqref="B64:C1048576 B5:C6 B9:C14 B15:B17 B63 B57:C62 B55:B56 B51:C54 B50 B42:B43 B35:C41 B34 B22 B7:B8 B23:C33 B18:C21 B44:C49">
    <cfRule type="duplicateValues" dxfId="6" priority="1"/>
  </conditionalFormatting>
  <printOptions horizontalCentered="1"/>
  <pageMargins left="0" right="0" top="0.11811023622047245" bottom="0.15748031496062992" header="0.11811023622047245" footer="0.15748031496062992"/>
  <pageSetup paperSize="9" scale="62" fitToHeight="0" orientation="landscape" r:id="rId1"/>
  <headerFooter differentFirst="1">
    <oddFooter>&amp;CQuy trình đấu giá quyền sử dụng đất dự án Khu dân cư và Thương mại Tân Thành&amp;R&amp;P</oddFooter>
  </headerFooter>
  <rowBreaks count="9" manualBreakCount="9">
    <brk id="12" max="11" man="1"/>
    <brk id="18" max="11" man="1"/>
    <brk id="25" max="11" man="1"/>
    <brk id="28" max="11" man="1"/>
    <brk id="31" max="11" man="1"/>
    <brk id="35" max="11" man="1"/>
    <brk id="39" max="11" man="1"/>
    <brk id="49" max="11" man="1"/>
    <brk id="62"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26</vt:i4>
      </vt:variant>
    </vt:vector>
  </HeadingPairs>
  <TitlesOfParts>
    <vt:vector size="39" baseType="lpstr">
      <vt:lpstr>Quy trình đấu giá QSDĐ</vt:lpstr>
      <vt:lpstr>1.4. KDC, TMDV, KPH, TTTMTH</vt:lpstr>
      <vt:lpstr>1.5. Khu TM&amp;VCGT Vĩnh Xương MR</vt:lpstr>
      <vt:lpstr>1.6. Khu TM,DV&amp;VCGT TT TB</vt:lpstr>
      <vt:lpstr>1.7.TTTM HN NHKS PLong Hưng</vt:lpstr>
      <vt:lpstr>2.2. KDL hồ Soài So</vt:lpstr>
      <vt:lpstr>2.3. Bãi xe rừng tràm TS</vt:lpstr>
      <vt:lpstr>3.15. KĐT-DL ST bãi bồi Vĩnh Mỹ</vt:lpstr>
      <vt:lpstr>3.16. KDC &amp; TM Tân Thành</vt:lpstr>
      <vt:lpstr>3.17.KDC&amp; chợ Nhơn Hưng</vt:lpstr>
      <vt:lpstr>3.18. TTTM DV kết hợp căn hộ </vt:lpstr>
      <vt:lpstr>3.19.KS 5sao trụ sở CAT(cũ)</vt:lpstr>
      <vt:lpstr>3.20.KS 5 sao tại BX BK (cũ)</vt:lpstr>
      <vt:lpstr>'1.4. KDC, TMDV, KPH, TTTMTH'!Print_Area</vt:lpstr>
      <vt:lpstr>'1.5. Khu TM&amp;VCGT Vĩnh Xương MR'!Print_Area</vt:lpstr>
      <vt:lpstr>'1.6. Khu TM,DV&amp;VCGT TT TB'!Print_Area</vt:lpstr>
      <vt:lpstr>'1.7.TTTM HN NHKS PLong Hưng'!Print_Area</vt:lpstr>
      <vt:lpstr>'2.2. KDL hồ Soài So'!Print_Area</vt:lpstr>
      <vt:lpstr>'2.3. Bãi xe rừng tràm TS'!Print_Area</vt:lpstr>
      <vt:lpstr>'3.15. KĐT-DL ST bãi bồi Vĩnh Mỹ'!Print_Area</vt:lpstr>
      <vt:lpstr>'3.16. KDC &amp; TM Tân Thành'!Print_Area</vt:lpstr>
      <vt:lpstr>'3.17.KDC&amp; chợ Nhơn Hưng'!Print_Area</vt:lpstr>
      <vt:lpstr>'3.18. TTTM DV kết hợp căn hộ '!Print_Area</vt:lpstr>
      <vt:lpstr>'3.19.KS 5sao trụ sở CAT(cũ)'!Print_Area</vt:lpstr>
      <vt:lpstr>'3.20.KS 5 sao tại BX BK (cũ)'!Print_Area</vt:lpstr>
      <vt:lpstr>'Quy trình đấu giá QSDĐ'!Print_Area</vt:lpstr>
      <vt:lpstr>'1.4. KDC, TMDV, KPH, TTTMTH'!Print_Titles</vt:lpstr>
      <vt:lpstr>'1.5. Khu TM&amp;VCGT Vĩnh Xương MR'!Print_Titles</vt:lpstr>
      <vt:lpstr>'1.6. Khu TM,DV&amp;VCGT TT TB'!Print_Titles</vt:lpstr>
      <vt:lpstr>'1.7.TTTM HN NHKS PLong Hưng'!Print_Titles</vt:lpstr>
      <vt:lpstr>'2.2. KDL hồ Soài So'!Print_Titles</vt:lpstr>
      <vt:lpstr>'2.3. Bãi xe rừng tràm TS'!Print_Titles</vt:lpstr>
      <vt:lpstr>'3.15. KĐT-DL ST bãi bồi Vĩnh Mỹ'!Print_Titles</vt:lpstr>
      <vt:lpstr>'3.16. KDC &amp; TM Tân Thành'!Print_Titles</vt:lpstr>
      <vt:lpstr>'3.17.KDC&amp; chợ Nhơn Hưng'!Print_Titles</vt:lpstr>
      <vt:lpstr>'3.18. TTTM DV kết hợp căn hộ '!Print_Titles</vt:lpstr>
      <vt:lpstr>'3.19.KS 5sao trụ sở CAT(cũ)'!Print_Titles</vt:lpstr>
      <vt:lpstr>'3.20.KS 5 sao tại BX BK (cũ)'!Print_Titles</vt:lpstr>
      <vt:lpstr>'Quy trình đấu giá QSDĐ'!Print_Titles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Vy Nguyen</dc:creator>
  <cp:lastModifiedBy>User</cp:lastModifiedBy>
  <cp:lastPrinted>2025-03-25T01:06:50Z</cp:lastPrinted>
  <dcterms:created xsi:type="dcterms:W3CDTF">2025-03-24T08:47:59Z</dcterms:created>
  <dcterms:modified xsi:type="dcterms:W3CDTF">2025-04-21T02:07:42Z</dcterms:modified>
</cp:coreProperties>
</file>