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VCTT Toàn trình - Một phần" sheetId="7" r:id="rId1"/>
    <sheet name="TyleGiaiquyet_CapTinh" sheetId="4" r:id="rId2"/>
    <sheet name="TyleGiaiquyet_CapHuyen" sheetId="5" r:id="rId3"/>
    <sheet name="TyleGiaiquyet_CapXa" sheetId="6" r:id="rId4"/>
  </sheets>
  <definedNames>
    <definedName name="_xlnm._FilterDatabase" localSheetId="3" hidden="1">TyleGiaiquyet_CapXa!$D$9:$F$166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<sst xmlns="http://schemas.openxmlformats.org/spreadsheetml/2006/main" count="1185" uniqueCount="308">
  <si>
    <t>TỔNG HỢP KẾT QUẢ GIẢI QUYẾT TTHC VỚI TỶ LỆ DỊCH VỤ CÔNG TRỰC TUYẾN (DVCTT)</t>
  </si>
  <si>
    <t>(Từ ngày 15/03/2025 đến ngày 14/04/2025)</t>
  </si>
  <si>
    <t>STT</t>
  </si>
  <si>
    <t>TÊN CƠ QUAN</t>
  </si>
  <si>
    <t>TỔNG SỐ</t>
  </si>
  <si>
    <t>SỐ HỒ SƠ TIẾP NHẬN | SỐ THỦ TỤC ĐÃ THỰC HIỆN</t>
  </si>
  <si>
    <t>Tỷ lệ hồ sơ trực tuyến (Kế hoạch Cải cách hành chính năm 2025)</t>
  </si>
  <si>
    <r>
      <rPr>
        <b/>
        <sz val="12"/>
        <rFont val="Times New Roman"/>
        <charset val="134"/>
      </rPr>
      <t>Tỷ lệ hồ sơ trực tuyến toàn trình (</t>
    </r>
    <r>
      <rPr>
        <b/>
        <sz val="12"/>
        <color rgb="FFFF0000"/>
        <rFont val="Times New Roman"/>
        <charset val="134"/>
      </rPr>
      <t>Chỉ số CCHC cần đạt theo Quyết định số 892/QĐ-BNV ngày 05/12/2024 của Bộ Nội vụ)</t>
    </r>
    <r>
      <rPr>
        <b/>
        <sz val="12"/>
        <rFont val="Times New Roman"/>
        <charset val="134"/>
      </rPr>
      <t xml:space="preserve"> </t>
    </r>
  </si>
  <si>
    <r>
      <rPr>
        <b/>
        <sz val="12"/>
        <color theme="1"/>
        <rFont val="Times New Roman"/>
        <charset val="134"/>
      </rPr>
      <t>Tỷ lệ hồ sơ trực tuyến toàn trình (</t>
    </r>
    <r>
      <rPr>
        <b/>
        <sz val="12"/>
        <color rgb="FFFF0000"/>
        <rFont val="Times New Roman"/>
        <charset val="134"/>
      </rPr>
      <t>Chỉ tiêu được giao theo Kế hoạch số 106/KH-UBND ngày 07/02/2025</t>
    </r>
    <r>
      <rPr>
        <b/>
        <sz val="12"/>
        <color theme="1"/>
        <rFont val="Times New Roman"/>
        <charset val="134"/>
      </rPr>
      <t>)</t>
    </r>
  </si>
  <si>
    <t>Ghi chú</t>
  </si>
  <si>
    <t>DỊCH VỤ CUNG CẤP THÔNG TIN TRỰC TUYẾN</t>
  </si>
  <si>
    <t>DVCTT MỘT PHẦN</t>
  </si>
  <si>
    <t>DVCTT TOÀN TRÌNH</t>
  </si>
  <si>
    <t>HSTN</t>
  </si>
  <si>
    <t>TTHC</t>
  </si>
  <si>
    <t>HSTN trực tiếp</t>
  </si>
  <si>
    <t>HSTN trực tuyến</t>
  </si>
  <si>
    <t>Tỷ lệ %</t>
  </si>
  <si>
    <t xml:space="preserve">Chỉ tiêu đạt &gt;=80% </t>
  </si>
  <si>
    <t xml:space="preserve">Chỉ tiêu đạt =100%  </t>
  </si>
  <si>
    <t>Đối với các sở, ngành: tỷ lệ hồ sơ trực tuyến toàn trình đạt tối thiểu 85%; Đối với các địa phương: đạt tối thiểu 70%</t>
  </si>
  <si>
    <t>Ban Quản lý Khu Kinh tế</t>
  </si>
  <si>
    <t>Sở Công Thương</t>
  </si>
  <si>
    <t>Sở Dân tộc và Tôn giáo</t>
  </si>
  <si>
    <t>Không phát sinh hồ sơ</t>
  </si>
  <si>
    <t>Sở Giáo dục và Đào tạo</t>
  </si>
  <si>
    <t>Sở Khoa học và Công nghệ</t>
  </si>
  <si>
    <t>Sở Nông nghiệp và Môi trường</t>
  </si>
  <si>
    <t>Sở Nội vụ</t>
  </si>
  <si>
    <t>Sở Tài chính</t>
  </si>
  <si>
    <t>Sở Tư pháp</t>
  </si>
  <si>
    <t>Sở Văn hóa, Thể thao và Du lịch</t>
  </si>
  <si>
    <t>Sở Xây dựng</t>
  </si>
  <si>
    <t>Sở Y tế</t>
  </si>
  <si>
    <t>Thanh Tra Tỉnh An Giang</t>
  </si>
  <si>
    <t>Không cung cấp DVCTT</t>
  </si>
  <si>
    <t>UBND huyện An Phú</t>
  </si>
  <si>
    <t>UBND Thành phố Châu Đốc</t>
  </si>
  <si>
    <t>UBND huyện Chợ Mới</t>
  </si>
  <si>
    <t>UBND huyện Châu Phú</t>
  </si>
  <si>
    <t>UBND huyện Châu Thành</t>
  </si>
  <si>
    <t>UBND Thành phố Long Xuyên</t>
  </si>
  <si>
    <t>UBND huyện Phú Tân</t>
  </si>
  <si>
    <t>UBND Thị xã Tịnh Biên</t>
  </si>
  <si>
    <t>UBND Thị xã Tân Châu</t>
  </si>
  <si>
    <t>UBND huyện Thoại Sơn</t>
  </si>
  <si>
    <t>UBND huyện Tri Tôn</t>
  </si>
  <si>
    <t>TỔNG HỢP KẾT QUẢ GIẢI QUYẾT THỦ TỤC HÀNH CHÍNH CỦA SỞ, BAN, NGÀNH TỈNH</t>
  </si>
  <si>
    <t>Tên đơn vị</t>
  </si>
  <si>
    <t>Hồ sơ tiếp nhận</t>
  </si>
  <si>
    <t>Kết quả giải quyết</t>
  </si>
  <si>
    <t>Tổng số</t>
  </si>
  <si>
    <t>Trong đó</t>
  </si>
  <si>
    <t>Hồ sơ đã giải quyết</t>
  </si>
  <si>
    <t>Hồ sơ đang giải quyết</t>
  </si>
  <si>
    <t>Năm trước chuyển sang</t>
  </si>
  <si>
    <t>Tiếp nhận mới</t>
  </si>
  <si>
    <t>Đúng, trước hẹn</t>
  </si>
  <si>
    <t>Trễ hẹn</t>
  </si>
  <si>
    <t>Chưa đến hạn</t>
  </si>
  <si>
    <t>Quá hạn</t>
  </si>
  <si>
    <t>Số lượng</t>
  </si>
  <si>
    <t>Tỷ lệ</t>
  </si>
  <si>
    <t>3=4+5</t>
  </si>
  <si>
    <t>6=7+9</t>
  </si>
  <si>
    <t>11=12+14</t>
  </si>
  <si>
    <t>100 %</t>
  </si>
  <si>
    <t>0 %</t>
  </si>
  <si>
    <t>97.5 %</t>
  </si>
  <si>
    <t>2.5 %</t>
  </si>
  <si>
    <t>94.8 %</t>
  </si>
  <si>
    <t>5.2 %</t>
  </si>
  <si>
    <t>TỔNG CỘNG</t>
  </si>
  <si>
    <t>TỔNG HỢP KẾT QUẢ GIẢI QUYẾT THỦ TỤC HÀNH CHÍNH CỦA HUYỆN, THỊ XÃ, THÀNH PHỐ</t>
  </si>
  <si>
    <t>0.9 %</t>
  </si>
  <si>
    <t>6.6 %</t>
  </si>
  <si>
    <t>99 %</t>
  </si>
  <si>
    <t>1 %</t>
  </si>
  <si>
    <t>93.3 %</t>
  </si>
  <si>
    <t>6.7 %</t>
  </si>
  <si>
    <t>99.7 %</t>
  </si>
  <si>
    <t>0.3 %</t>
  </si>
  <si>
    <t>4.6 %</t>
  </si>
  <si>
    <t>0.1 %</t>
  </si>
  <si>
    <t>0.6 %</t>
  </si>
  <si>
    <t>64.3 %</t>
  </si>
  <si>
    <t>35.7 %</t>
  </si>
  <si>
    <t>97.7 %</t>
  </si>
  <si>
    <t>2.3 %</t>
  </si>
  <si>
    <t>87 %</t>
  </si>
  <si>
    <t>13 %</t>
  </si>
  <si>
    <t>0.4 %</t>
  </si>
  <si>
    <t>88.8 %</t>
  </si>
  <si>
    <t>11.2 %</t>
  </si>
  <si>
    <t>96.5 %</t>
  </si>
  <si>
    <t>3.5 %</t>
  </si>
  <si>
    <t>92.8 %</t>
  </si>
  <si>
    <t>7.2 %</t>
  </si>
  <si>
    <t>58.7 %</t>
  </si>
  <si>
    <t>41.3 %</t>
  </si>
  <si>
    <t>3.9 %</t>
  </si>
  <si>
    <t>24.5 %</t>
  </si>
  <si>
    <t>75.5 %</t>
  </si>
  <si>
    <t>95.2 %</t>
  </si>
  <si>
    <t>4.8 %</t>
  </si>
  <si>
    <t>TỔNG HỢP KẾT QUẢ GIẢI QUYẾT THỦ TỤC HÀNH CHÍNH Ở XÃ, PHƯỜNG, THỊ TRẤN</t>
  </si>
  <si>
    <t>Tên cơ quan</t>
  </si>
  <si>
    <t>UBND Phường Châu Phú A</t>
  </si>
  <si>
    <t>UBND Phường Châu Phú B</t>
  </si>
  <si>
    <t>UBND Phường Núi sam</t>
  </si>
  <si>
    <t>UBND Phường Vĩnh Mỹ</t>
  </si>
  <si>
    <t>UBND Phường Vĩnh Ngươn</t>
  </si>
  <si>
    <t>UBND Xã Vĩnh Châu</t>
  </si>
  <si>
    <t>89.2 %</t>
  </si>
  <si>
    <t>10.8 %</t>
  </si>
  <si>
    <t>UBND Xã Vĩnh Tế</t>
  </si>
  <si>
    <t>50 %</t>
  </si>
  <si>
    <t>UBND Phường Bình Khánh</t>
  </si>
  <si>
    <t>UBND Phường Bình Đức</t>
  </si>
  <si>
    <t>UBND Phường Mỹ Bình</t>
  </si>
  <si>
    <t>UBND Phường Mỹ Hòa</t>
  </si>
  <si>
    <t>98.3 %</t>
  </si>
  <si>
    <t>1.7 %</t>
  </si>
  <si>
    <t>UBND Phường Mỹ Long</t>
  </si>
  <si>
    <t>UBND Phường Mỹ Phước</t>
  </si>
  <si>
    <t>3.6 %</t>
  </si>
  <si>
    <t>UBND Phường Mỹ Quý</t>
  </si>
  <si>
    <t>1.6 %</t>
  </si>
  <si>
    <t>57.1 %</t>
  </si>
  <si>
    <t>42.9 %</t>
  </si>
  <si>
    <t>UBND Phường Mỹ Thạnh</t>
  </si>
  <si>
    <t>UBND Phường Mỹ Thới</t>
  </si>
  <si>
    <t>UBND Phường Mỹ Xuyên</t>
  </si>
  <si>
    <t>UBND Xã Mỹ Hòa Hưng</t>
  </si>
  <si>
    <t>UBND Xã Mỹ Khánh</t>
  </si>
  <si>
    <t>UBND phường Long Châu</t>
  </si>
  <si>
    <t>UBND phường Long Hưng</t>
  </si>
  <si>
    <t>UBND phường Long Phú</t>
  </si>
  <si>
    <t>91 %</t>
  </si>
  <si>
    <t>9 %</t>
  </si>
  <si>
    <t>UBND phường Long Sơn</t>
  </si>
  <si>
    <t>UBND phường Long Thạnh</t>
  </si>
  <si>
    <t>UBND xã Châu Phong</t>
  </si>
  <si>
    <t>UBND xã Long An</t>
  </si>
  <si>
    <t>UBND xã Lê Chánh</t>
  </si>
  <si>
    <t>UBND xã Phú Lộc</t>
  </si>
  <si>
    <t>UBND xã Phú Vĩnh</t>
  </si>
  <si>
    <t>UBND xã Tân An</t>
  </si>
  <si>
    <t>UBND xã Tân Thạnh</t>
  </si>
  <si>
    <t>18.2 %</t>
  </si>
  <si>
    <t>81.8 %</t>
  </si>
  <si>
    <t>UBND xã Vĩnh Hòa</t>
  </si>
  <si>
    <t>UBND xã Vĩnh Xương</t>
  </si>
  <si>
    <t>UBND phường An Phú</t>
  </si>
  <si>
    <t>UBND phường Chi Lăng</t>
  </si>
  <si>
    <t>UBND phường Nhà Bàng</t>
  </si>
  <si>
    <t>UBND phường Nhơn Hưng</t>
  </si>
  <si>
    <t>UBND phường Núi Voi</t>
  </si>
  <si>
    <t>UBND phường Thới Sơn</t>
  </si>
  <si>
    <t>UBND phường Tịnh Biên</t>
  </si>
  <si>
    <t>UBND xã An Cư</t>
  </si>
  <si>
    <t>UBND xã An Hảo</t>
  </si>
  <si>
    <t>UBND xã An Nông</t>
  </si>
  <si>
    <t>UBND xã Tân Lập</t>
  </si>
  <si>
    <t>UBND xã Tân Lợi</t>
  </si>
  <si>
    <t>UBND xã Văn Giáo</t>
  </si>
  <si>
    <t>UBND xã Vĩnh Trung</t>
  </si>
  <si>
    <t>96 %</t>
  </si>
  <si>
    <t>4 %</t>
  </si>
  <si>
    <t>UBND Thị Trấn An Phú</t>
  </si>
  <si>
    <t>UBND Thị Trấn Long Bình</t>
  </si>
  <si>
    <t>UBND Thị trấn Đa Phước</t>
  </si>
  <si>
    <t>66.7 %</t>
  </si>
  <si>
    <t>33.3 %</t>
  </si>
  <si>
    <t>UBND xã Khánh An</t>
  </si>
  <si>
    <t>97.3 %</t>
  </si>
  <si>
    <t>2.7 %</t>
  </si>
  <si>
    <t>UBND xã Khánh Bình</t>
  </si>
  <si>
    <t>16.7 %</t>
  </si>
  <si>
    <t>83.3 %</t>
  </si>
  <si>
    <t>UBND xã Nhơn Hội</t>
  </si>
  <si>
    <t>UBND xã Phú Hội</t>
  </si>
  <si>
    <t>99.3 %</t>
  </si>
  <si>
    <t>0.7 %</t>
  </si>
  <si>
    <t>UBND xã Phú Hữu</t>
  </si>
  <si>
    <t>UBND xã Phước Hưng</t>
  </si>
  <si>
    <t>2.1 %</t>
  </si>
  <si>
    <t>UBND xã Quốc Thái</t>
  </si>
  <si>
    <t>UBND xã Vĩnh Hậu</t>
  </si>
  <si>
    <t>1.4 %</t>
  </si>
  <si>
    <t>UBND xã Vĩnh Hội Đông</t>
  </si>
  <si>
    <t>97 %</t>
  </si>
  <si>
    <t>3 %</t>
  </si>
  <si>
    <t>UBND xã Vĩnh Lộc</t>
  </si>
  <si>
    <t>UBND xã Vĩnh Trường</t>
  </si>
  <si>
    <t>UBND thị trấn Cái Dầu</t>
  </si>
  <si>
    <t>UBND thị trấn Vĩnh Thạnh Trung</t>
  </si>
  <si>
    <t>99.5 %</t>
  </si>
  <si>
    <t>0.5 %</t>
  </si>
  <si>
    <t>UBND xã Bình Chánh</t>
  </si>
  <si>
    <t>UBND xã Bình Long</t>
  </si>
  <si>
    <t>UBND xã Bình Mỹ</t>
  </si>
  <si>
    <t>UBND xã Bình Phú</t>
  </si>
  <si>
    <t>UBND xã Bình Thủy</t>
  </si>
  <si>
    <t>UBND xã Khánh Hòa</t>
  </si>
  <si>
    <t>UBND xã Mỹ Phú</t>
  </si>
  <si>
    <t>UBND xã Mỹ Đức</t>
  </si>
  <si>
    <t>UBND xã Thạnh Mỹ Tây</t>
  </si>
  <si>
    <t>UBND xã Ô Long Vĩ</t>
  </si>
  <si>
    <t>UBND xã Đào Hữu Cảnh</t>
  </si>
  <si>
    <t>UBND Thị Trấn An Châu</t>
  </si>
  <si>
    <t>98.8 %</t>
  </si>
  <si>
    <t>1.2 %</t>
  </si>
  <si>
    <t>25 %</t>
  </si>
  <si>
    <t>75 %</t>
  </si>
  <si>
    <t>UBND Thị Trấn Vĩnh Bình</t>
  </si>
  <si>
    <t>40 %</t>
  </si>
  <si>
    <t>60 %</t>
  </si>
  <si>
    <t>UBND Xã An Hòa</t>
  </si>
  <si>
    <t>UBND Xã Bình Hòa</t>
  </si>
  <si>
    <t>UBND Xã Bình Thạnh</t>
  </si>
  <si>
    <t>90.2 %</t>
  </si>
  <si>
    <t>UBND Xã Cần Đăng</t>
  </si>
  <si>
    <t>UBND Xã Hòa Bình Thạnh</t>
  </si>
  <si>
    <t>UBND Xã Tân Phú</t>
  </si>
  <si>
    <t>UBND Xã Vình Thành</t>
  </si>
  <si>
    <t>UBND Xã Vĩnh An</t>
  </si>
  <si>
    <t>98.5 %</t>
  </si>
  <si>
    <t>1.5 %</t>
  </si>
  <si>
    <t>UBND Xã Vĩnh Hanh</t>
  </si>
  <si>
    <t>UBND Xã Vĩnh Lợi</t>
  </si>
  <si>
    <t>UBND Xã Vĩnh Nhuận</t>
  </si>
  <si>
    <t>UBND Thị Trấn Chợ Mới</t>
  </si>
  <si>
    <t>UBND Thị Trấn Hội An</t>
  </si>
  <si>
    <t>UBND Thị Trấn Mỹ Luông</t>
  </si>
  <si>
    <t>UBND xã An Thạnh Trung</t>
  </si>
  <si>
    <t>UBND xã Bình Phước Xuân</t>
  </si>
  <si>
    <t>UBND xã Hòa An</t>
  </si>
  <si>
    <t>UBND xã Hòa Bình</t>
  </si>
  <si>
    <t>UBND xã Kiến An</t>
  </si>
  <si>
    <t>UBND xã Kiến Thành</t>
  </si>
  <si>
    <t>UBND xã Long Giang</t>
  </si>
  <si>
    <t>UBND xã Long Kiến</t>
  </si>
  <si>
    <t>UBND xã Long Điền A</t>
  </si>
  <si>
    <t>UBND xã Long Điền B</t>
  </si>
  <si>
    <t>UBND xã Mỹ An</t>
  </si>
  <si>
    <t>UBND xã Mỹ Hiệp</t>
  </si>
  <si>
    <t>UBND xã Mỹ Hội Đông</t>
  </si>
  <si>
    <t>UBND xã Nhơn Mỹ</t>
  </si>
  <si>
    <t>UBND xã Tấn Mỹ</t>
  </si>
  <si>
    <t>UBND Thị Trấn Chợ Vàm</t>
  </si>
  <si>
    <t>UBND Thị Trấn Phú Mỹ</t>
  </si>
  <si>
    <t>UBND xã Bình Thạnh Đông</t>
  </si>
  <si>
    <t>UBND xã Hiệp Xương</t>
  </si>
  <si>
    <t>UBND xã Hòa Lạc</t>
  </si>
  <si>
    <t>UBND xã Long Hòa</t>
  </si>
  <si>
    <t>UBND xã Phú An</t>
  </si>
  <si>
    <t>UBND xã Phú Bình</t>
  </si>
  <si>
    <t>UBND xã Phú Hiệp</t>
  </si>
  <si>
    <t>UBND xã Phú Hưng</t>
  </si>
  <si>
    <t>UBND xã Phú Long</t>
  </si>
  <si>
    <t>UBND xã Phú Lâm</t>
  </si>
  <si>
    <t>UBND xã Phú Thành</t>
  </si>
  <si>
    <t>UBND xã Phú Thạnh</t>
  </si>
  <si>
    <t>99.2 %</t>
  </si>
  <si>
    <t>0.8 %</t>
  </si>
  <si>
    <t>UBND xã Phú Thọ</t>
  </si>
  <si>
    <t>UBND xã Phú Xuân</t>
  </si>
  <si>
    <t>UBND xã Tân Hòa</t>
  </si>
  <si>
    <t>UBND xã Tân Trung</t>
  </si>
  <si>
    <t>UBND Thị Trấn Núi Sập</t>
  </si>
  <si>
    <t>UBND Thị trấn Phú Hòa</t>
  </si>
  <si>
    <t>UBND Thị trấn Óc Eo</t>
  </si>
  <si>
    <t>98.7 %</t>
  </si>
  <si>
    <t>1.3 %</t>
  </si>
  <si>
    <t>UBND Xã An Bình</t>
  </si>
  <si>
    <t>UBND Xã Bình Thành</t>
  </si>
  <si>
    <t>UBND Xã Mỹ Phú Đông</t>
  </si>
  <si>
    <t>UBND Xã Phú Thuận</t>
  </si>
  <si>
    <t>UBND Xã Thoại Giang</t>
  </si>
  <si>
    <t>UBND Xã Tây Phú</t>
  </si>
  <si>
    <t>UBND Xã Vĩnh Chánh</t>
  </si>
  <si>
    <t>UBND Xã Vĩnh Khánh</t>
  </si>
  <si>
    <t>UBND Xã Vĩnh Phú</t>
  </si>
  <si>
    <t>UBND Xã Vĩnh Trạch</t>
  </si>
  <si>
    <t>98.2 %</t>
  </si>
  <si>
    <t>1.8 %</t>
  </si>
  <si>
    <t>UBND Xã Vọng Thê</t>
  </si>
  <si>
    <t>UBND Xã Vọng Đông</t>
  </si>
  <si>
    <t>UBND Xã Định Mỹ</t>
  </si>
  <si>
    <t>UBND Xã Định Thành</t>
  </si>
  <si>
    <t>UBND Thị trấn Ba Chúc</t>
  </si>
  <si>
    <t>UBND Thị trấn Cô Tô</t>
  </si>
  <si>
    <t>UBND Thị trấn Tri Tôn</t>
  </si>
  <si>
    <t>UBND Xã An Tức</t>
  </si>
  <si>
    <t>UBND Xã Châu Lăng</t>
  </si>
  <si>
    <t>UBND Xã Lê Trì</t>
  </si>
  <si>
    <t>UBND Xã Lương An Trà</t>
  </si>
  <si>
    <t>UBND Xã Lương Phi</t>
  </si>
  <si>
    <t>UBND Xã Lạc Quới</t>
  </si>
  <si>
    <t>UBND Xã Núi Tô</t>
  </si>
  <si>
    <t>UBND Xã Tà Đảnh</t>
  </si>
  <si>
    <t>UBND Xã Tân Tuyến</t>
  </si>
  <si>
    <t>UBND Xã Vĩnh Gia</t>
  </si>
  <si>
    <t>UBND Xã Vĩnh Phước</t>
  </si>
  <si>
    <t>UBND Xã Ô Lâm</t>
  </si>
  <si>
    <t>94.3 %</t>
  </si>
  <si>
    <t>5.7 %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</si>
</sst>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30">
    <font>
      <sz val="11"/>
      <color indexed="8"/>
      <name val="Calibri"/>
      <charset val="134"/>
    </font>
    <font>
      <sz val="12"/>
      <color indexed="8"/>
      <name val="Times New Roman"/>
      <charset val="134"/>
    </font>
    <font>
      <b/>
      <sz val="12"/>
      <color indexed="8"/>
      <name val="Times New Roman"/>
      <charset val="134"/>
    </font>
    <font>
      <i/>
      <sz val="12"/>
      <color indexed="8"/>
      <name val="Times New Roman"/>
      <charset val="134"/>
    </font>
    <font>
      <sz val="12"/>
      <color indexed="8"/>
      <name val="Times New Roman"/>
      <charset val="0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Times New Roman"/>
      <charset val="0"/>
    </font>
    <font>
      <b/>
      <sz val="12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2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176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6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0" fontId="4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2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/>
    </xf>
    <xf numFmtId="10" fontId="4" fillId="0" borderId="2" xfId="0" applyNumberFormat="1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178" fontId="6" fillId="0" borderId="4" xfId="3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4" xfId="3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9" fontId="5" fillId="0" borderId="4" xfId="3" applyFont="1" applyFill="1" applyBorder="1" applyAlignment="1" applyProtection="1">
      <alignment horizontal="center" vertical="center"/>
    </xf>
    <xf numFmtId="9" fontId="6" fillId="0" borderId="4" xfId="3" applyFont="1" applyFill="1" applyBorder="1" applyAlignment="1" applyProtection="1">
      <alignment vertical="center"/>
    </xf>
    <xf numFmtId="178" fontId="6" fillId="0" borderId="4" xfId="3" applyNumberFormat="1" applyFont="1" applyFill="1" applyBorder="1" applyAlignment="1" applyProtection="1">
      <alignment horizontal="center" vertical="center" wrapText="1"/>
    </xf>
    <xf numFmtId="9" fontId="6" fillId="0" borderId="4" xfId="3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/>
    <xf numFmtId="0" fontId="6" fillId="0" borderId="15" xfId="0" applyFont="1" applyFill="1" applyBorder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S31"/>
  <sheetViews>
    <sheetView tabSelected="1" workbookViewId="0">
      <selection activeCell="A2" sqref="A2:S2"/>
    </sheetView>
  </sheetViews>
  <sheetFormatPr defaultColWidth="9.18095238095238" defaultRowHeight="15.75"/>
  <cols>
    <col min="1" max="1" width="5.54285714285714" style="31" customWidth="1"/>
    <col min="2" max="2" width="26.4285714285714" style="31" customWidth="1"/>
    <col min="3" max="3" width="8.26666666666667" style="31" customWidth="1"/>
    <col min="4" max="4" width="6.81904761904762" style="31" customWidth="1"/>
    <col min="5" max="5" width="8" style="31" customWidth="1"/>
    <col min="6" max="6" width="7.54285714285714" style="31" customWidth="1"/>
    <col min="7" max="7" width="8.81904761904762" style="31" customWidth="1"/>
    <col min="8" max="8" width="9.18095238095238" style="31"/>
    <col min="9" max="9" width="8" style="31" customWidth="1"/>
    <col min="10" max="11" width="9.18095238095238" style="31"/>
    <col min="12" max="12" width="8" style="31" customWidth="1"/>
    <col min="13" max="13" width="9.42857142857143" style="31" customWidth="1"/>
    <col min="14" max="14" width="9.14285714285714" style="31" customWidth="1"/>
    <col min="15" max="15" width="9.57142857142857" style="31" customWidth="1"/>
    <col min="16" max="16" width="13.2857142857143" style="31" customWidth="1"/>
    <col min="17" max="17" width="10.5714285714286" style="31" customWidth="1"/>
    <col min="18" max="18" width="14.8571428571429" style="31" customWidth="1"/>
    <col min="19" max="19" width="12.5428571428571" style="31" customWidth="1"/>
    <col min="20" max="16384" width="9.18095238095238" style="31"/>
  </cols>
  <sheetData>
    <row r="2" spans="1:19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>
      <c r="A3" s="33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5" customHeight="1" spans="1:19">
      <c r="A5" s="35" t="s">
        <v>2</v>
      </c>
      <c r="B5" s="35" t="s">
        <v>3</v>
      </c>
      <c r="C5" s="35" t="s">
        <v>4</v>
      </c>
      <c r="D5" s="35"/>
      <c r="E5" s="35" t="s">
        <v>5</v>
      </c>
      <c r="F5" s="35"/>
      <c r="G5" s="35"/>
      <c r="H5" s="35"/>
      <c r="I5" s="35"/>
      <c r="J5" s="35"/>
      <c r="K5" s="35"/>
      <c r="L5" s="35"/>
      <c r="M5" s="39" t="s">
        <v>6</v>
      </c>
      <c r="N5" s="40"/>
      <c r="O5" s="41" t="s">
        <v>7</v>
      </c>
      <c r="P5" s="42"/>
      <c r="Q5" s="53" t="s">
        <v>8</v>
      </c>
      <c r="R5" s="40"/>
      <c r="S5" s="54" t="s">
        <v>9</v>
      </c>
    </row>
    <row r="6" ht="120" customHeight="1" spans="1:19">
      <c r="A6" s="35"/>
      <c r="B6" s="35"/>
      <c r="C6" s="35"/>
      <c r="D6" s="35"/>
      <c r="E6" s="35" t="s">
        <v>10</v>
      </c>
      <c r="F6" s="35"/>
      <c r="G6" s="35" t="s">
        <v>11</v>
      </c>
      <c r="H6" s="35"/>
      <c r="I6" s="35"/>
      <c r="J6" s="35" t="s">
        <v>12</v>
      </c>
      <c r="K6" s="35"/>
      <c r="L6" s="35"/>
      <c r="M6" s="43"/>
      <c r="N6" s="44"/>
      <c r="O6" s="45"/>
      <c r="P6" s="46"/>
      <c r="Q6" s="55"/>
      <c r="R6" s="44"/>
      <c r="S6" s="54"/>
    </row>
    <row r="7" ht="96" customHeight="1" spans="1:19">
      <c r="A7" s="35"/>
      <c r="B7" s="35"/>
      <c r="C7" s="35" t="s">
        <v>13</v>
      </c>
      <c r="D7" s="35" t="s">
        <v>14</v>
      </c>
      <c r="E7" s="35" t="s">
        <v>13</v>
      </c>
      <c r="F7" s="35" t="s">
        <v>14</v>
      </c>
      <c r="G7" s="35" t="s">
        <v>15</v>
      </c>
      <c r="H7" s="35" t="s">
        <v>16</v>
      </c>
      <c r="I7" s="35" t="s">
        <v>14</v>
      </c>
      <c r="J7" s="35" t="s">
        <v>15</v>
      </c>
      <c r="K7" s="35" t="s">
        <v>16</v>
      </c>
      <c r="L7" s="35" t="s">
        <v>14</v>
      </c>
      <c r="M7" s="35" t="s">
        <v>17</v>
      </c>
      <c r="N7" s="35" t="s">
        <v>18</v>
      </c>
      <c r="O7" s="47" t="s">
        <v>17</v>
      </c>
      <c r="P7" s="47" t="s">
        <v>19</v>
      </c>
      <c r="Q7" s="56" t="s">
        <v>17</v>
      </c>
      <c r="R7" s="57" t="s">
        <v>20</v>
      </c>
      <c r="S7" s="54"/>
    </row>
    <row r="8" ht="26.25" customHeight="1" spans="1:19">
      <c r="A8" s="36">
        <v>1</v>
      </c>
      <c r="B8" s="10" t="s">
        <v>21</v>
      </c>
      <c r="C8" s="37">
        <v>2</v>
      </c>
      <c r="D8" s="38">
        <v>41</v>
      </c>
      <c r="E8" s="38">
        <v>0</v>
      </c>
      <c r="F8" s="12">
        <v>2</v>
      </c>
      <c r="G8" s="12">
        <v>0</v>
      </c>
      <c r="H8" s="12">
        <v>0</v>
      </c>
      <c r="I8" s="12">
        <v>9</v>
      </c>
      <c r="J8" s="12">
        <v>0</v>
      </c>
      <c r="K8" s="12">
        <v>2</v>
      </c>
      <c r="L8" s="12">
        <v>30</v>
      </c>
      <c r="M8" s="48">
        <f>(H8+K8)/C8</f>
        <v>1</v>
      </c>
      <c r="N8" s="49" t="str">
        <f>IF(M8&gt;=80%,"Đạt","Không đạt")</f>
        <v>Đạt</v>
      </c>
      <c r="O8" s="48">
        <f>K8/C8</f>
        <v>1</v>
      </c>
      <c r="P8" s="50" t="str">
        <f>IF(O8=100%,"Đạt","Không đạt")</f>
        <v>Đạt</v>
      </c>
      <c r="Q8" s="58">
        <f>K8/C8</f>
        <v>1</v>
      </c>
      <c r="R8" s="59" t="str">
        <f>IF(Q8&gt;=85%,"Đạt","Không đạt")</f>
        <v>Đạt</v>
      </c>
      <c r="S8" s="60"/>
    </row>
    <row r="9" ht="26.25" customHeight="1" spans="1:19">
      <c r="A9" s="36">
        <v>2</v>
      </c>
      <c r="B9" s="10" t="s">
        <v>22</v>
      </c>
      <c r="C9" s="37">
        <v>396</v>
      </c>
      <c r="D9" s="38">
        <v>133</v>
      </c>
      <c r="E9" s="38">
        <v>0</v>
      </c>
      <c r="F9" s="12">
        <v>5</v>
      </c>
      <c r="G9" s="12">
        <v>0</v>
      </c>
      <c r="H9" s="12">
        <v>3</v>
      </c>
      <c r="I9" s="12">
        <v>15</v>
      </c>
      <c r="J9" s="12">
        <v>0</v>
      </c>
      <c r="K9" s="12">
        <v>393</v>
      </c>
      <c r="L9" s="12">
        <v>113</v>
      </c>
      <c r="M9" s="48">
        <f>(H9+K9)/C9</f>
        <v>1</v>
      </c>
      <c r="N9" s="49" t="str">
        <f>IF(M9&gt;=80%,"Đạt","Không đạt")</f>
        <v>Đạt</v>
      </c>
      <c r="O9" s="48">
        <f>K9/C9</f>
        <v>0.992424242424242</v>
      </c>
      <c r="P9" s="50" t="str">
        <f>IF(O9=100%,"Đạt","Không đạt")</f>
        <v>Không đạt</v>
      </c>
      <c r="Q9" s="58">
        <f>K9/C9</f>
        <v>0.992424242424242</v>
      </c>
      <c r="R9" s="59" t="str">
        <f>IF(Q9&gt;=85%,"Đạt","Không đạt")</f>
        <v>Đạt</v>
      </c>
      <c r="S9" s="60"/>
    </row>
    <row r="10" ht="22.5" customHeight="1" spans="1:19">
      <c r="A10" s="36">
        <v>3</v>
      </c>
      <c r="B10" s="10" t="s">
        <v>23</v>
      </c>
      <c r="C10" s="37">
        <v>0</v>
      </c>
      <c r="D10" s="38">
        <v>42</v>
      </c>
      <c r="E10" s="38">
        <v>0</v>
      </c>
      <c r="F10" s="12">
        <v>1</v>
      </c>
      <c r="G10" s="12">
        <v>0</v>
      </c>
      <c r="H10" s="12">
        <v>0</v>
      </c>
      <c r="I10" s="12">
        <v>41</v>
      </c>
      <c r="J10" s="12">
        <v>0</v>
      </c>
      <c r="K10" s="12">
        <v>0</v>
      </c>
      <c r="L10" s="12">
        <v>0</v>
      </c>
      <c r="M10" s="48" t="s">
        <v>24</v>
      </c>
      <c r="N10" s="48"/>
      <c r="O10" s="48"/>
      <c r="P10" s="48"/>
      <c r="Q10" s="48"/>
      <c r="R10" s="61"/>
      <c r="S10" s="36"/>
    </row>
    <row r="11" ht="24.75" customHeight="1" spans="1:19">
      <c r="A11" s="36">
        <v>4</v>
      </c>
      <c r="B11" s="10" t="s">
        <v>25</v>
      </c>
      <c r="C11" s="37">
        <v>63</v>
      </c>
      <c r="D11" s="38">
        <v>115</v>
      </c>
      <c r="E11" s="38">
        <v>0</v>
      </c>
      <c r="F11" s="12">
        <v>1</v>
      </c>
      <c r="G11" s="12">
        <v>0</v>
      </c>
      <c r="H11" s="12">
        <v>0</v>
      </c>
      <c r="I11" s="12">
        <v>7</v>
      </c>
      <c r="J11" s="12">
        <v>0</v>
      </c>
      <c r="K11" s="12">
        <v>63</v>
      </c>
      <c r="L11" s="12">
        <v>107</v>
      </c>
      <c r="M11" s="48">
        <f t="shared" ref="M9:M37" si="0">(H11+K11)/C11</f>
        <v>1</v>
      </c>
      <c r="N11" s="49" t="str">
        <f t="shared" ref="N10:N31" si="1">IF(M11&gt;=80%,"Đạt","Không đạt")</f>
        <v>Đạt</v>
      </c>
      <c r="O11" s="48">
        <f t="shared" ref="O11:O19" si="2">K11/C11</f>
        <v>1</v>
      </c>
      <c r="P11" s="50" t="str">
        <f t="shared" ref="P10:P17" si="3">IF(O11=100%,"Đạt","Không đạt")</f>
        <v>Đạt</v>
      </c>
      <c r="Q11" s="58">
        <f t="shared" ref="Q11:Q37" si="4">K11/C11</f>
        <v>1</v>
      </c>
      <c r="R11" s="59" t="str">
        <f t="shared" ref="R10:R19" si="5">IF(Q11&gt;=85%,"Đạt","Không đạt")</f>
        <v>Đạt</v>
      </c>
      <c r="S11" s="36"/>
    </row>
    <row r="12" ht="33.75" customHeight="1" spans="1:19">
      <c r="A12" s="36">
        <v>5</v>
      </c>
      <c r="B12" s="10" t="s">
        <v>26</v>
      </c>
      <c r="C12" s="37">
        <v>12</v>
      </c>
      <c r="D12" s="38">
        <v>70</v>
      </c>
      <c r="E12" s="38">
        <v>0</v>
      </c>
      <c r="F12" s="12">
        <v>1</v>
      </c>
      <c r="G12" s="12">
        <v>0</v>
      </c>
      <c r="H12" s="12">
        <v>0</v>
      </c>
      <c r="I12" s="12">
        <v>10</v>
      </c>
      <c r="J12" s="12">
        <v>0</v>
      </c>
      <c r="K12" s="12">
        <v>12</v>
      </c>
      <c r="L12" s="12">
        <v>59</v>
      </c>
      <c r="M12" s="48">
        <f t="shared" si="0"/>
        <v>1</v>
      </c>
      <c r="N12" s="49" t="str">
        <f t="shared" si="1"/>
        <v>Đạt</v>
      </c>
      <c r="O12" s="48">
        <f t="shared" si="2"/>
        <v>1</v>
      </c>
      <c r="P12" s="50" t="str">
        <f t="shared" si="3"/>
        <v>Đạt</v>
      </c>
      <c r="Q12" s="58">
        <f t="shared" si="4"/>
        <v>1</v>
      </c>
      <c r="R12" s="59" t="str">
        <f t="shared" si="5"/>
        <v>Đạt</v>
      </c>
      <c r="S12" s="36"/>
    </row>
    <row r="13" ht="19.5" customHeight="1" spans="1:19">
      <c r="A13" s="36">
        <v>6</v>
      </c>
      <c r="B13" s="10" t="s">
        <v>27</v>
      </c>
      <c r="C13" s="37">
        <v>313</v>
      </c>
      <c r="D13" s="38">
        <v>207</v>
      </c>
      <c r="E13" s="38">
        <v>0</v>
      </c>
      <c r="F13" s="12">
        <v>17</v>
      </c>
      <c r="G13" s="12">
        <v>0</v>
      </c>
      <c r="H13" s="12">
        <v>197</v>
      </c>
      <c r="I13" s="12">
        <v>140</v>
      </c>
      <c r="J13" s="12">
        <v>3</v>
      </c>
      <c r="K13" s="12">
        <v>113</v>
      </c>
      <c r="L13" s="12">
        <v>50</v>
      </c>
      <c r="M13" s="48">
        <f t="shared" si="0"/>
        <v>0.990415335463259</v>
      </c>
      <c r="N13" s="49" t="str">
        <f t="shared" si="1"/>
        <v>Đạt</v>
      </c>
      <c r="O13" s="48">
        <f t="shared" si="2"/>
        <v>0.361022364217252</v>
      </c>
      <c r="P13" s="50" t="str">
        <f t="shared" si="3"/>
        <v>Không đạt</v>
      </c>
      <c r="Q13" s="58">
        <f t="shared" si="4"/>
        <v>0.361022364217252</v>
      </c>
      <c r="R13" s="59" t="str">
        <f t="shared" si="5"/>
        <v>Không đạt</v>
      </c>
      <c r="S13" s="36"/>
    </row>
    <row r="14" ht="32.25" customHeight="1" spans="1:19">
      <c r="A14" s="36">
        <v>7</v>
      </c>
      <c r="B14" s="10" t="s">
        <v>28</v>
      </c>
      <c r="C14" s="37">
        <v>113</v>
      </c>
      <c r="D14" s="38">
        <v>124</v>
      </c>
      <c r="E14" s="38">
        <v>0</v>
      </c>
      <c r="F14" s="12">
        <v>2</v>
      </c>
      <c r="G14" s="12">
        <v>0</v>
      </c>
      <c r="H14" s="12">
        <v>0</v>
      </c>
      <c r="I14" s="12">
        <v>26</v>
      </c>
      <c r="J14" s="12">
        <v>0</v>
      </c>
      <c r="K14" s="12">
        <v>113</v>
      </c>
      <c r="L14" s="12">
        <v>96</v>
      </c>
      <c r="M14" s="48">
        <f t="shared" si="0"/>
        <v>1</v>
      </c>
      <c r="N14" s="49" t="str">
        <f t="shared" si="1"/>
        <v>Đạt</v>
      </c>
      <c r="O14" s="48">
        <f t="shared" si="2"/>
        <v>1</v>
      </c>
      <c r="P14" s="50" t="str">
        <f t="shared" si="3"/>
        <v>Đạt</v>
      </c>
      <c r="Q14" s="58">
        <f t="shared" si="4"/>
        <v>1</v>
      </c>
      <c r="R14" s="59" t="str">
        <f t="shared" si="5"/>
        <v>Đạt</v>
      </c>
      <c r="S14" s="36"/>
    </row>
    <row r="15" ht="31.5" spans="1:19">
      <c r="A15" s="36">
        <v>8</v>
      </c>
      <c r="B15" s="10" t="s">
        <v>29</v>
      </c>
      <c r="C15" s="37">
        <v>10</v>
      </c>
      <c r="D15" s="38">
        <v>113</v>
      </c>
      <c r="E15" s="38">
        <v>10</v>
      </c>
      <c r="F15" s="12">
        <v>53</v>
      </c>
      <c r="G15" s="12">
        <v>0</v>
      </c>
      <c r="H15" s="12">
        <v>0</v>
      </c>
      <c r="I15" s="12">
        <v>55</v>
      </c>
      <c r="J15" s="12">
        <v>0</v>
      </c>
      <c r="K15" s="12">
        <v>0</v>
      </c>
      <c r="L15" s="12">
        <v>5</v>
      </c>
      <c r="M15" s="48">
        <f t="shared" si="0"/>
        <v>0</v>
      </c>
      <c r="N15" s="49" t="str">
        <f t="shared" si="1"/>
        <v>Không đạt</v>
      </c>
      <c r="O15" s="48">
        <f t="shared" si="2"/>
        <v>0</v>
      </c>
      <c r="P15" s="50" t="str">
        <f t="shared" si="3"/>
        <v>Không đạt</v>
      </c>
      <c r="Q15" s="58">
        <f t="shared" si="4"/>
        <v>0</v>
      </c>
      <c r="R15" s="59" t="str">
        <f t="shared" si="5"/>
        <v>Không đạt</v>
      </c>
      <c r="S15" s="36"/>
    </row>
    <row r="16" ht="54" customHeight="1" spans="1:19">
      <c r="A16" s="36">
        <v>9</v>
      </c>
      <c r="B16" s="10" t="s">
        <v>30</v>
      </c>
      <c r="C16" s="37">
        <v>1605</v>
      </c>
      <c r="D16" s="38">
        <v>146</v>
      </c>
      <c r="E16" s="38">
        <v>0</v>
      </c>
      <c r="F16" s="12">
        <v>23</v>
      </c>
      <c r="G16" s="12">
        <v>1</v>
      </c>
      <c r="H16" s="12">
        <v>0</v>
      </c>
      <c r="I16" s="12">
        <v>19</v>
      </c>
      <c r="J16" s="12">
        <v>36</v>
      </c>
      <c r="K16" s="12">
        <v>1568</v>
      </c>
      <c r="L16" s="12">
        <v>104</v>
      </c>
      <c r="M16" s="48">
        <f t="shared" si="0"/>
        <v>0.976947040498442</v>
      </c>
      <c r="N16" s="49" t="str">
        <f t="shared" si="1"/>
        <v>Đạt</v>
      </c>
      <c r="O16" s="48">
        <f t="shared" si="2"/>
        <v>0.976947040498442</v>
      </c>
      <c r="P16" s="50" t="str">
        <f t="shared" si="3"/>
        <v>Không đạt</v>
      </c>
      <c r="Q16" s="58">
        <f t="shared" si="4"/>
        <v>0.976947040498442</v>
      </c>
      <c r="R16" s="59" t="str">
        <f t="shared" si="5"/>
        <v>Đạt</v>
      </c>
      <c r="S16" s="62"/>
    </row>
    <row r="17" ht="31.5" spans="1:19">
      <c r="A17" s="36">
        <v>10</v>
      </c>
      <c r="B17" s="10" t="s">
        <v>31</v>
      </c>
      <c r="C17" s="37">
        <v>53</v>
      </c>
      <c r="D17" s="38">
        <v>149</v>
      </c>
      <c r="E17" s="38">
        <v>0</v>
      </c>
      <c r="F17" s="12">
        <v>0</v>
      </c>
      <c r="G17" s="12">
        <v>0</v>
      </c>
      <c r="H17" s="12">
        <v>0</v>
      </c>
      <c r="I17" s="12">
        <v>7</v>
      </c>
      <c r="J17" s="12">
        <v>0</v>
      </c>
      <c r="K17" s="12">
        <v>53</v>
      </c>
      <c r="L17" s="12">
        <v>142</v>
      </c>
      <c r="M17" s="48">
        <f t="shared" si="0"/>
        <v>1</v>
      </c>
      <c r="N17" s="49" t="str">
        <f t="shared" si="1"/>
        <v>Đạt</v>
      </c>
      <c r="O17" s="48">
        <f t="shared" si="2"/>
        <v>1</v>
      </c>
      <c r="P17" s="50" t="str">
        <f t="shared" si="3"/>
        <v>Đạt</v>
      </c>
      <c r="Q17" s="58">
        <f t="shared" si="4"/>
        <v>1</v>
      </c>
      <c r="R17" s="59" t="str">
        <f t="shared" si="5"/>
        <v>Đạt</v>
      </c>
      <c r="S17" s="36"/>
    </row>
    <row r="18" spans="1:19">
      <c r="A18" s="36">
        <v>11</v>
      </c>
      <c r="B18" s="10" t="s">
        <v>32</v>
      </c>
      <c r="C18" s="37">
        <v>276</v>
      </c>
      <c r="D18" s="38">
        <v>158</v>
      </c>
      <c r="E18" s="38">
        <v>0</v>
      </c>
      <c r="F18" s="12">
        <v>0</v>
      </c>
      <c r="G18" s="12">
        <v>0</v>
      </c>
      <c r="H18" s="12">
        <v>68</v>
      </c>
      <c r="I18" s="12">
        <v>7</v>
      </c>
      <c r="J18" s="12">
        <v>1</v>
      </c>
      <c r="K18" s="12">
        <v>207</v>
      </c>
      <c r="L18" s="12">
        <v>151</v>
      </c>
      <c r="M18" s="48">
        <f t="shared" si="0"/>
        <v>0.996376811594203</v>
      </c>
      <c r="N18" s="49" t="str">
        <f t="shared" si="1"/>
        <v>Đạt</v>
      </c>
      <c r="O18" s="48">
        <f t="shared" si="2"/>
        <v>0.75</v>
      </c>
      <c r="P18" s="50" t="str">
        <f t="shared" ref="P18:P31" si="6">IF(O18=100%,"Đạt","Không đạt")</f>
        <v>Không đạt</v>
      </c>
      <c r="Q18" s="58">
        <f t="shared" si="4"/>
        <v>0.75</v>
      </c>
      <c r="R18" s="59" t="str">
        <f t="shared" si="5"/>
        <v>Không đạt</v>
      </c>
      <c r="S18" s="36"/>
    </row>
    <row r="19" spans="1:19">
      <c r="A19" s="36">
        <v>12</v>
      </c>
      <c r="B19" s="10" t="s">
        <v>33</v>
      </c>
      <c r="C19" s="37">
        <v>331</v>
      </c>
      <c r="D19" s="38">
        <v>150</v>
      </c>
      <c r="E19" s="38">
        <v>0</v>
      </c>
      <c r="F19" s="12">
        <v>30</v>
      </c>
      <c r="G19" s="12">
        <v>0</v>
      </c>
      <c r="H19" s="12">
        <v>0</v>
      </c>
      <c r="I19" s="12">
        <v>23</v>
      </c>
      <c r="J19" s="12">
        <v>0</v>
      </c>
      <c r="K19" s="12">
        <v>331</v>
      </c>
      <c r="L19" s="12">
        <v>97</v>
      </c>
      <c r="M19" s="48">
        <f t="shared" si="0"/>
        <v>1</v>
      </c>
      <c r="N19" s="49" t="str">
        <f t="shared" si="1"/>
        <v>Đạt</v>
      </c>
      <c r="O19" s="48">
        <f t="shared" si="2"/>
        <v>1</v>
      </c>
      <c r="P19" s="50" t="str">
        <f t="shared" si="6"/>
        <v>Đạt</v>
      </c>
      <c r="Q19" s="58">
        <f t="shared" si="4"/>
        <v>1</v>
      </c>
      <c r="R19" s="59" t="str">
        <f t="shared" si="5"/>
        <v>Đạt</v>
      </c>
      <c r="S19" s="63"/>
    </row>
    <row r="20" spans="1:19">
      <c r="A20" s="36">
        <v>13</v>
      </c>
      <c r="B20" s="10" t="s">
        <v>34</v>
      </c>
      <c r="C20" s="37">
        <v>7</v>
      </c>
      <c r="D20" s="38">
        <v>9</v>
      </c>
      <c r="E20" s="38">
        <v>7</v>
      </c>
      <c r="F20" s="12">
        <v>9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48">
        <f t="shared" si="0"/>
        <v>0</v>
      </c>
      <c r="N20" s="51" t="s">
        <v>35</v>
      </c>
      <c r="O20" s="52"/>
      <c r="P20" s="52"/>
      <c r="Q20" s="52"/>
      <c r="R20" s="64"/>
      <c r="S20" s="36"/>
    </row>
    <row r="21" spans="1:19">
      <c r="A21" s="36">
        <v>14</v>
      </c>
      <c r="B21" s="10" t="s">
        <v>36</v>
      </c>
      <c r="C21" s="37">
        <v>3997</v>
      </c>
      <c r="D21" s="38">
        <v>548</v>
      </c>
      <c r="E21" s="38">
        <v>518</v>
      </c>
      <c r="F21" s="12">
        <v>141</v>
      </c>
      <c r="G21" s="12">
        <v>67</v>
      </c>
      <c r="H21" s="12">
        <v>2145</v>
      </c>
      <c r="I21" s="12">
        <v>207</v>
      </c>
      <c r="J21" s="12">
        <v>14</v>
      </c>
      <c r="K21" s="12">
        <v>1253</v>
      </c>
      <c r="L21" s="12">
        <v>200</v>
      </c>
      <c r="M21" s="48">
        <f t="shared" si="0"/>
        <v>0.850137603202402</v>
      </c>
      <c r="N21" s="49" t="str">
        <f t="shared" si="1"/>
        <v>Đạt</v>
      </c>
      <c r="O21" s="48">
        <f t="shared" ref="O19:O31" si="7">K21/C21</f>
        <v>0.313485113835377</v>
      </c>
      <c r="P21" s="50" t="str">
        <f t="shared" si="6"/>
        <v>Không đạt</v>
      </c>
      <c r="Q21" s="58">
        <f t="shared" si="4"/>
        <v>0.313485113835377</v>
      </c>
      <c r="R21" s="59" t="str">
        <f>IF(Q21&gt;=85%,"Đạt","Không đạt")</f>
        <v>Không đạt</v>
      </c>
      <c r="S21" s="36"/>
    </row>
    <row r="22" spans="1:19">
      <c r="A22" s="36">
        <v>15</v>
      </c>
      <c r="B22" s="10" t="s">
        <v>37</v>
      </c>
      <c r="C22" s="37">
        <v>3342</v>
      </c>
      <c r="D22" s="38">
        <v>549</v>
      </c>
      <c r="E22" s="38">
        <v>334</v>
      </c>
      <c r="F22" s="12">
        <v>139</v>
      </c>
      <c r="G22" s="12">
        <v>78</v>
      </c>
      <c r="H22" s="12">
        <v>1956</v>
      </c>
      <c r="I22" s="12">
        <v>209</v>
      </c>
      <c r="J22" s="12">
        <v>2</v>
      </c>
      <c r="K22" s="12">
        <v>972</v>
      </c>
      <c r="L22" s="12">
        <v>201</v>
      </c>
      <c r="M22" s="48">
        <f t="shared" si="0"/>
        <v>0.876122082585278</v>
      </c>
      <c r="N22" s="49" t="str">
        <f t="shared" si="1"/>
        <v>Đạt</v>
      </c>
      <c r="O22" s="48">
        <f t="shared" si="7"/>
        <v>0.290843806104129</v>
      </c>
      <c r="P22" s="50" t="str">
        <f t="shared" si="6"/>
        <v>Không đạt</v>
      </c>
      <c r="Q22" s="58">
        <f t="shared" si="4"/>
        <v>0.290843806104129</v>
      </c>
      <c r="R22" s="59" t="str">
        <f t="shared" ref="R22:R27" si="8">IF(Q22&gt;=85%,"Đạt","Không đạt")</f>
        <v>Không đạt</v>
      </c>
      <c r="S22" s="36"/>
    </row>
    <row r="23" spans="1:19">
      <c r="A23" s="36">
        <v>16</v>
      </c>
      <c r="B23" s="10" t="s">
        <v>38</v>
      </c>
      <c r="C23" s="37">
        <v>7133</v>
      </c>
      <c r="D23" s="38">
        <v>548</v>
      </c>
      <c r="E23" s="38">
        <v>821</v>
      </c>
      <c r="F23" s="12">
        <v>141</v>
      </c>
      <c r="G23" s="12">
        <v>83</v>
      </c>
      <c r="H23" s="12">
        <v>4118</v>
      </c>
      <c r="I23" s="12">
        <v>208</v>
      </c>
      <c r="J23" s="12">
        <v>345</v>
      </c>
      <c r="K23" s="12">
        <v>1766</v>
      </c>
      <c r="L23" s="12">
        <v>199</v>
      </c>
      <c r="M23" s="48">
        <f t="shared" si="0"/>
        <v>0.824898359736436</v>
      </c>
      <c r="N23" s="49" t="str">
        <f t="shared" si="1"/>
        <v>Đạt</v>
      </c>
      <c r="O23" s="48">
        <f t="shared" si="7"/>
        <v>0.247581662694518</v>
      </c>
      <c r="P23" s="50" t="str">
        <f t="shared" si="6"/>
        <v>Không đạt</v>
      </c>
      <c r="Q23" s="58">
        <f t="shared" si="4"/>
        <v>0.247581662694518</v>
      </c>
      <c r="R23" s="59" t="str">
        <f t="shared" si="8"/>
        <v>Không đạt</v>
      </c>
      <c r="S23" s="65"/>
    </row>
    <row r="24" ht="21.75" customHeight="1" spans="1:19">
      <c r="A24" s="36">
        <v>17</v>
      </c>
      <c r="B24" s="10" t="s">
        <v>39</v>
      </c>
      <c r="C24" s="37">
        <v>4966</v>
      </c>
      <c r="D24" s="38">
        <v>548</v>
      </c>
      <c r="E24" s="38">
        <v>570</v>
      </c>
      <c r="F24" s="12">
        <v>140</v>
      </c>
      <c r="G24" s="12">
        <v>2</v>
      </c>
      <c r="H24" s="12">
        <v>2601</v>
      </c>
      <c r="I24" s="12">
        <v>208</v>
      </c>
      <c r="J24" s="12">
        <v>26</v>
      </c>
      <c r="K24" s="12">
        <v>1767</v>
      </c>
      <c r="L24" s="12">
        <v>200</v>
      </c>
      <c r="M24" s="48">
        <f t="shared" si="0"/>
        <v>0.879581151832461</v>
      </c>
      <c r="N24" s="49" t="str">
        <f t="shared" si="1"/>
        <v>Đạt</v>
      </c>
      <c r="O24" s="48">
        <f t="shared" si="7"/>
        <v>0.35581957309706</v>
      </c>
      <c r="P24" s="50" t="str">
        <f t="shared" si="6"/>
        <v>Không đạt</v>
      </c>
      <c r="Q24" s="58">
        <f t="shared" si="4"/>
        <v>0.35581957309706</v>
      </c>
      <c r="R24" s="59" t="str">
        <f t="shared" si="8"/>
        <v>Không đạt</v>
      </c>
      <c r="S24" s="36"/>
    </row>
    <row r="25" ht="33" customHeight="1" spans="1:19">
      <c r="A25" s="36">
        <v>18</v>
      </c>
      <c r="B25" s="10" t="s">
        <v>40</v>
      </c>
      <c r="C25" s="37">
        <v>3637</v>
      </c>
      <c r="D25" s="38">
        <v>548</v>
      </c>
      <c r="E25" s="38">
        <v>742</v>
      </c>
      <c r="F25" s="12">
        <v>140</v>
      </c>
      <c r="G25" s="12">
        <v>343</v>
      </c>
      <c r="H25" s="12">
        <v>1651</v>
      </c>
      <c r="I25" s="12">
        <v>208</v>
      </c>
      <c r="J25" s="12">
        <v>56</v>
      </c>
      <c r="K25" s="12">
        <v>845</v>
      </c>
      <c r="L25" s="12">
        <v>200</v>
      </c>
      <c r="M25" s="48">
        <f t="shared" si="0"/>
        <v>0.686279901017322</v>
      </c>
      <c r="N25" s="49" t="str">
        <f t="shared" si="1"/>
        <v>Không đạt</v>
      </c>
      <c r="O25" s="48">
        <f t="shared" si="7"/>
        <v>0.232334341490239</v>
      </c>
      <c r="P25" s="50" t="str">
        <f t="shared" si="6"/>
        <v>Không đạt</v>
      </c>
      <c r="Q25" s="58">
        <f t="shared" si="4"/>
        <v>0.232334341490239</v>
      </c>
      <c r="R25" s="59" t="str">
        <f t="shared" si="8"/>
        <v>Không đạt</v>
      </c>
      <c r="S25" s="36"/>
    </row>
    <row r="26" ht="32" customHeight="1" spans="1:19">
      <c r="A26" s="36">
        <v>19</v>
      </c>
      <c r="B26" s="10" t="s">
        <v>41</v>
      </c>
      <c r="C26" s="37">
        <v>7555</v>
      </c>
      <c r="D26" s="38">
        <v>548</v>
      </c>
      <c r="E26" s="38">
        <v>795</v>
      </c>
      <c r="F26" s="12">
        <v>130</v>
      </c>
      <c r="G26" s="12">
        <v>796</v>
      </c>
      <c r="H26" s="12">
        <v>4366</v>
      </c>
      <c r="I26" s="12">
        <v>218</v>
      </c>
      <c r="J26" s="12">
        <v>327</v>
      </c>
      <c r="K26" s="12">
        <v>1271</v>
      </c>
      <c r="L26" s="12">
        <v>200</v>
      </c>
      <c r="M26" s="48">
        <f t="shared" si="0"/>
        <v>0.746128391793514</v>
      </c>
      <c r="N26" s="49" t="str">
        <f t="shared" si="1"/>
        <v>Không đạt</v>
      </c>
      <c r="O26" s="48">
        <f t="shared" si="7"/>
        <v>0.168232958305758</v>
      </c>
      <c r="P26" s="50" t="str">
        <f t="shared" si="6"/>
        <v>Không đạt</v>
      </c>
      <c r="Q26" s="58">
        <f t="shared" si="4"/>
        <v>0.168232958305758</v>
      </c>
      <c r="R26" s="59" t="str">
        <f t="shared" si="8"/>
        <v>Không đạt</v>
      </c>
      <c r="S26" s="66"/>
    </row>
    <row r="27" spans="1:19">
      <c r="A27" s="36">
        <v>20</v>
      </c>
      <c r="B27" s="10" t="s">
        <v>42</v>
      </c>
      <c r="C27" s="37">
        <v>5379</v>
      </c>
      <c r="D27" s="38">
        <v>548</v>
      </c>
      <c r="E27" s="38">
        <v>574</v>
      </c>
      <c r="F27" s="12">
        <v>141</v>
      </c>
      <c r="G27" s="12">
        <v>0</v>
      </c>
      <c r="H27" s="12">
        <v>3289</v>
      </c>
      <c r="I27" s="12">
        <v>207</v>
      </c>
      <c r="J27" s="12">
        <v>27</v>
      </c>
      <c r="K27" s="12">
        <v>1489</v>
      </c>
      <c r="L27" s="12">
        <v>200</v>
      </c>
      <c r="M27" s="48">
        <f t="shared" si="0"/>
        <v>0.888269195017661</v>
      </c>
      <c r="N27" s="49" t="str">
        <f t="shared" si="1"/>
        <v>Đạt</v>
      </c>
      <c r="O27" s="48">
        <f t="shared" si="7"/>
        <v>0.276817252277375</v>
      </c>
      <c r="P27" s="50" t="str">
        <f t="shared" si="6"/>
        <v>Không đạt</v>
      </c>
      <c r="Q27" s="58">
        <f t="shared" si="4"/>
        <v>0.276817252277375</v>
      </c>
      <c r="R27" s="59" t="str">
        <f>IF(Q27&gt;=70%,"Đạt","Không đạt")</f>
        <v>Không đạt</v>
      </c>
      <c r="S27" s="36"/>
    </row>
    <row r="28" ht="17.25" customHeight="1" spans="1:19">
      <c r="A28" s="36">
        <v>21</v>
      </c>
      <c r="B28" s="10" t="s">
        <v>43</v>
      </c>
      <c r="C28" s="37">
        <v>5125</v>
      </c>
      <c r="D28" s="38">
        <v>548</v>
      </c>
      <c r="E28" s="38">
        <v>468</v>
      </c>
      <c r="F28" s="12">
        <v>139</v>
      </c>
      <c r="G28" s="12">
        <v>135</v>
      </c>
      <c r="H28" s="12">
        <v>3334</v>
      </c>
      <c r="I28" s="12">
        <v>209</v>
      </c>
      <c r="J28" s="12">
        <v>74</v>
      </c>
      <c r="K28" s="12">
        <v>1114</v>
      </c>
      <c r="L28" s="12">
        <v>200</v>
      </c>
      <c r="M28" s="48">
        <f t="shared" si="0"/>
        <v>0.86790243902439</v>
      </c>
      <c r="N28" s="49" t="str">
        <f t="shared" si="1"/>
        <v>Đạt</v>
      </c>
      <c r="O28" s="48">
        <f t="shared" si="7"/>
        <v>0.217365853658537</v>
      </c>
      <c r="P28" s="50" t="str">
        <f t="shared" si="6"/>
        <v>Không đạt</v>
      </c>
      <c r="Q28" s="58">
        <f t="shared" si="4"/>
        <v>0.217365853658537</v>
      </c>
      <c r="R28" s="59" t="str">
        <f>IF(Q28&gt;=70%,"Đạt","Không đạt")</f>
        <v>Không đạt</v>
      </c>
      <c r="S28" s="36"/>
    </row>
    <row r="29" ht="19.5" customHeight="1" spans="1:19">
      <c r="A29" s="36">
        <v>22</v>
      </c>
      <c r="B29" s="10" t="s">
        <v>44</v>
      </c>
      <c r="C29" s="37">
        <v>3406</v>
      </c>
      <c r="D29" s="38">
        <v>548</v>
      </c>
      <c r="E29" s="38">
        <v>367</v>
      </c>
      <c r="F29" s="12">
        <v>140</v>
      </c>
      <c r="G29" s="12">
        <v>30</v>
      </c>
      <c r="H29" s="12">
        <v>2063</v>
      </c>
      <c r="I29" s="12">
        <v>208</v>
      </c>
      <c r="J29" s="12">
        <v>40</v>
      </c>
      <c r="K29" s="12">
        <v>906</v>
      </c>
      <c r="L29" s="12">
        <v>200</v>
      </c>
      <c r="M29" s="48">
        <f t="shared" si="0"/>
        <v>0.871697005284792</v>
      </c>
      <c r="N29" s="49" t="str">
        <f t="shared" si="1"/>
        <v>Đạt</v>
      </c>
      <c r="O29" s="48">
        <f t="shared" si="7"/>
        <v>0.266001174398121</v>
      </c>
      <c r="P29" s="50" t="str">
        <f t="shared" si="6"/>
        <v>Không đạt</v>
      </c>
      <c r="Q29" s="58">
        <f t="shared" si="4"/>
        <v>0.266001174398121</v>
      </c>
      <c r="R29" s="59" t="str">
        <f>IF(Q29&gt;=70%,"Đạt","Không đạt")</f>
        <v>Không đạt</v>
      </c>
      <c r="S29" s="36"/>
    </row>
    <row r="30" ht="31.5" spans="1:19">
      <c r="A30" s="36">
        <v>23</v>
      </c>
      <c r="B30" s="10" t="s">
        <v>45</v>
      </c>
      <c r="C30" s="37">
        <v>5136</v>
      </c>
      <c r="D30" s="38">
        <v>548</v>
      </c>
      <c r="E30" s="38">
        <v>855</v>
      </c>
      <c r="F30" s="12">
        <v>140</v>
      </c>
      <c r="G30" s="12">
        <v>307</v>
      </c>
      <c r="H30" s="12">
        <v>2835</v>
      </c>
      <c r="I30" s="12">
        <v>208</v>
      </c>
      <c r="J30" s="12">
        <v>12</v>
      </c>
      <c r="K30" s="12">
        <v>1127</v>
      </c>
      <c r="L30" s="12">
        <v>200</v>
      </c>
      <c r="M30" s="48">
        <f t="shared" si="0"/>
        <v>0.771417445482866</v>
      </c>
      <c r="N30" s="49" t="str">
        <f t="shared" si="1"/>
        <v>Không đạt</v>
      </c>
      <c r="O30" s="48">
        <f t="shared" si="7"/>
        <v>0.219431464174455</v>
      </c>
      <c r="P30" s="50" t="str">
        <f t="shared" si="6"/>
        <v>Không đạt</v>
      </c>
      <c r="Q30" s="58">
        <f t="shared" si="4"/>
        <v>0.219431464174455</v>
      </c>
      <c r="R30" s="59" t="str">
        <f>IF(Q30&gt;=70%,"Đạt","Không đạt")</f>
        <v>Không đạt</v>
      </c>
      <c r="S30" s="36"/>
    </row>
    <row r="31" spans="1:19">
      <c r="A31" s="36">
        <v>24</v>
      </c>
      <c r="B31" s="10" t="s">
        <v>46</v>
      </c>
      <c r="C31" s="37">
        <v>4899</v>
      </c>
      <c r="D31" s="38">
        <v>548</v>
      </c>
      <c r="E31" s="38">
        <v>429</v>
      </c>
      <c r="F31" s="12">
        <v>140</v>
      </c>
      <c r="G31" s="12">
        <v>144</v>
      </c>
      <c r="H31" s="12">
        <v>3503</v>
      </c>
      <c r="I31" s="12">
        <v>208</v>
      </c>
      <c r="J31" s="12">
        <v>8</v>
      </c>
      <c r="K31" s="12">
        <v>816</v>
      </c>
      <c r="L31" s="12">
        <v>200</v>
      </c>
      <c r="M31" s="48">
        <f t="shared" si="0"/>
        <v>0.881608491528883</v>
      </c>
      <c r="N31" s="49" t="str">
        <f t="shared" si="1"/>
        <v>Đạt</v>
      </c>
      <c r="O31" s="48">
        <f t="shared" si="7"/>
        <v>0.166564605021433</v>
      </c>
      <c r="P31" s="50" t="str">
        <f t="shared" si="6"/>
        <v>Không đạt</v>
      </c>
      <c r="Q31" s="58">
        <f t="shared" si="4"/>
        <v>0.166564605021433</v>
      </c>
      <c r="R31" s="59" t="str">
        <f>IF(Q31&gt;=70%,"Đạt","Không đạt")</f>
        <v>Không đạt</v>
      </c>
      <c r="S31" s="36"/>
    </row>
  </sheetData>
  <mergeCells count="15">
    <mergeCell ref="A2:S2"/>
    <mergeCell ref="A3:S3"/>
    <mergeCell ref="E5:L5"/>
    <mergeCell ref="E6:F6"/>
    <mergeCell ref="G6:I6"/>
    <mergeCell ref="J6:L6"/>
    <mergeCell ref="M10:R10"/>
    <mergeCell ref="N20:R20"/>
    <mergeCell ref="A5:A7"/>
    <mergeCell ref="B5:B7"/>
    <mergeCell ref="S5:S7"/>
    <mergeCell ref="C5:D6"/>
    <mergeCell ref="M5:N6"/>
    <mergeCell ref="O5:P6"/>
    <mergeCell ref="Q5:R6"/>
  </mergeCells>
  <pageMargins left="0.7" right="0.7" top="0.75" bottom="0.75" header="0.3" footer="0.3"/>
  <pageSetup paperSize="1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3"/>
  <sheetViews>
    <sheetView workbookViewId="0">
      <selection activeCell="B4" sqref="B4:B8"/>
    </sheetView>
  </sheetViews>
  <sheetFormatPr defaultColWidth="9.18095238095238" defaultRowHeight="15.75"/>
  <cols>
    <col min="1" max="1" width="7.26666666666667" style="1" customWidth="1"/>
    <col min="2" max="2" width="32.4571428571429" style="1" customWidth="1"/>
    <col min="3" max="3" width="8.26666666666667" style="1" customWidth="1"/>
    <col min="4" max="4" width="8" style="1" customWidth="1"/>
    <col min="5" max="5" width="8.26666666666667" style="1" customWidth="1"/>
    <col min="6" max="10" width="9.18095238095238" style="1"/>
    <col min="11" max="11" width="12.5428571428571" style="1" customWidth="1"/>
    <col min="12" max="16384" width="9.18095238095238" style="1"/>
  </cols>
  <sheetData>
    <row r="2" spans="1:16">
      <c r="A2" s="2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Height="1" spans="1:16">
      <c r="A4" s="4" t="s">
        <v>2</v>
      </c>
      <c r="B4" s="4" t="s">
        <v>48</v>
      </c>
      <c r="C4" s="4" t="s">
        <v>49</v>
      </c>
      <c r="D4" s="4"/>
      <c r="E4" s="4"/>
      <c r="F4" s="4" t="s">
        <v>50</v>
      </c>
      <c r="G4" s="4"/>
      <c r="H4" s="4"/>
      <c r="I4" s="4"/>
      <c r="J4" s="4"/>
      <c r="K4" s="4"/>
      <c r="L4" s="4"/>
      <c r="M4" s="4"/>
      <c r="N4" s="4"/>
      <c r="O4" s="4"/>
      <c r="P4" s="4" t="s">
        <v>9</v>
      </c>
    </row>
    <row r="5" customHeight="1" spans="1:16">
      <c r="A5" s="4"/>
      <c r="B5" s="4"/>
      <c r="C5" s="4" t="s">
        <v>51</v>
      </c>
      <c r="D5" s="4" t="s">
        <v>52</v>
      </c>
      <c r="E5" s="4"/>
      <c r="F5" s="4" t="s">
        <v>53</v>
      </c>
      <c r="G5" s="4"/>
      <c r="H5" s="4"/>
      <c r="I5" s="4"/>
      <c r="J5" s="4"/>
      <c r="K5" s="4" t="s">
        <v>54</v>
      </c>
      <c r="L5" s="4"/>
      <c r="M5" s="4"/>
      <c r="N5" s="4"/>
      <c r="O5" s="4"/>
      <c r="P5" s="4"/>
    </row>
    <row r="6" customHeight="1" spans="1:16">
      <c r="A6" s="5"/>
      <c r="B6" s="6"/>
      <c r="C6" s="5"/>
      <c r="D6" s="4" t="s">
        <v>55</v>
      </c>
      <c r="E6" s="4" t="s">
        <v>56</v>
      </c>
      <c r="F6" s="5" t="s">
        <v>51</v>
      </c>
      <c r="G6" s="5" t="s">
        <v>52</v>
      </c>
      <c r="H6" s="5"/>
      <c r="I6" s="5"/>
      <c r="J6" s="5"/>
      <c r="K6" s="5" t="s">
        <v>51</v>
      </c>
      <c r="L6" s="5" t="s">
        <v>52</v>
      </c>
      <c r="M6" s="5"/>
      <c r="N6" s="5"/>
      <c r="O6" s="5"/>
      <c r="P6" s="5"/>
    </row>
    <row r="7" customHeight="1" spans="1:16">
      <c r="A7" s="5"/>
      <c r="B7" s="6"/>
      <c r="C7" s="5"/>
      <c r="D7" s="4"/>
      <c r="E7" s="4"/>
      <c r="F7" s="5"/>
      <c r="G7" s="5" t="s">
        <v>57</v>
      </c>
      <c r="H7" s="5"/>
      <c r="I7" s="5" t="s">
        <v>58</v>
      </c>
      <c r="J7" s="5"/>
      <c r="K7" s="5"/>
      <c r="L7" s="5" t="s">
        <v>59</v>
      </c>
      <c r="M7" s="5"/>
      <c r="N7" s="5" t="s">
        <v>60</v>
      </c>
      <c r="O7" s="5"/>
      <c r="P7" s="5"/>
    </row>
    <row r="8" ht="32.5" customHeight="1" spans="1:16">
      <c r="A8" s="5"/>
      <c r="B8" s="6"/>
      <c r="C8" s="5"/>
      <c r="D8" s="4"/>
      <c r="E8" s="4"/>
      <c r="F8" s="5"/>
      <c r="G8" s="5" t="s">
        <v>61</v>
      </c>
      <c r="H8" s="5" t="s">
        <v>17</v>
      </c>
      <c r="I8" s="5" t="s">
        <v>61</v>
      </c>
      <c r="J8" s="5" t="s">
        <v>17</v>
      </c>
      <c r="K8" s="5"/>
      <c r="L8" s="5" t="s">
        <v>61</v>
      </c>
      <c r="M8" s="5" t="s">
        <v>17</v>
      </c>
      <c r="N8" s="5" t="s">
        <v>61</v>
      </c>
      <c r="O8" s="5" t="s">
        <v>62</v>
      </c>
      <c r="P8" s="5"/>
    </row>
    <row r="9" spans="1:16">
      <c r="A9" s="7">
        <v>1</v>
      </c>
      <c r="B9" s="9">
        <v>2</v>
      </c>
      <c r="C9" s="7" t="s">
        <v>63</v>
      </c>
      <c r="D9" s="7">
        <v>4</v>
      </c>
      <c r="E9" s="7">
        <v>5</v>
      </c>
      <c r="F9" s="7" t="s">
        <v>64</v>
      </c>
      <c r="G9" s="7">
        <v>7</v>
      </c>
      <c r="H9" s="7">
        <v>8</v>
      </c>
      <c r="I9" s="7">
        <v>9</v>
      </c>
      <c r="J9" s="7">
        <v>10</v>
      </c>
      <c r="K9" s="7" t="s">
        <v>65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</row>
    <row r="10" ht="28.5" customHeight="1" spans="1:16">
      <c r="A10" s="7">
        <v>1</v>
      </c>
      <c r="B10" s="10" t="s">
        <v>21</v>
      </c>
      <c r="C10" s="12">
        <v>3</v>
      </c>
      <c r="D10" s="12">
        <v>1</v>
      </c>
      <c r="E10" s="12">
        <v>2</v>
      </c>
      <c r="F10" s="12">
        <v>3</v>
      </c>
      <c r="G10" s="12">
        <v>3</v>
      </c>
      <c r="H10" s="13" t="s">
        <v>66</v>
      </c>
      <c r="I10" s="12">
        <v>0</v>
      </c>
      <c r="J10" s="13" t="s">
        <v>67</v>
      </c>
      <c r="K10" s="12">
        <v>0</v>
      </c>
      <c r="L10" s="12">
        <v>0</v>
      </c>
      <c r="M10" s="13" t="s">
        <v>67</v>
      </c>
      <c r="N10" s="12">
        <v>0</v>
      </c>
      <c r="O10" s="13" t="s">
        <v>67</v>
      </c>
      <c r="P10" s="30"/>
    </row>
    <row r="11" spans="1:16">
      <c r="A11" s="7">
        <v>2</v>
      </c>
      <c r="B11" s="10" t="s">
        <v>22</v>
      </c>
      <c r="C11" s="12">
        <v>430</v>
      </c>
      <c r="D11" s="12">
        <v>34</v>
      </c>
      <c r="E11" s="12">
        <v>396</v>
      </c>
      <c r="F11" s="12">
        <v>408</v>
      </c>
      <c r="G11" s="12">
        <v>408</v>
      </c>
      <c r="H11" s="13" t="s">
        <v>66</v>
      </c>
      <c r="I11" s="12">
        <v>0</v>
      </c>
      <c r="J11" s="13" t="s">
        <v>67</v>
      </c>
      <c r="K11" s="12">
        <v>22</v>
      </c>
      <c r="L11" s="12">
        <v>22</v>
      </c>
      <c r="M11" s="13" t="s">
        <v>66</v>
      </c>
      <c r="N11" s="12">
        <v>0</v>
      </c>
      <c r="O11" s="13" t="s">
        <v>67</v>
      </c>
      <c r="P11" s="30"/>
    </row>
    <row r="12" spans="1:16">
      <c r="A12" s="7">
        <v>3</v>
      </c>
      <c r="B12" s="10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3" t="s">
        <v>67</v>
      </c>
      <c r="I12" s="12">
        <v>0</v>
      </c>
      <c r="J12" s="13" t="s">
        <v>67</v>
      </c>
      <c r="K12" s="12">
        <v>0</v>
      </c>
      <c r="L12" s="12">
        <v>0</v>
      </c>
      <c r="M12" s="13" t="s">
        <v>67</v>
      </c>
      <c r="N12" s="12">
        <v>0</v>
      </c>
      <c r="O12" s="13" t="s">
        <v>67</v>
      </c>
      <c r="P12" s="30"/>
    </row>
    <row r="13" spans="1:16">
      <c r="A13" s="7">
        <v>4</v>
      </c>
      <c r="B13" s="10" t="s">
        <v>25</v>
      </c>
      <c r="C13" s="12">
        <v>109</v>
      </c>
      <c r="D13" s="12">
        <v>46</v>
      </c>
      <c r="E13" s="12">
        <v>63</v>
      </c>
      <c r="F13" s="12">
        <v>64</v>
      </c>
      <c r="G13" s="12">
        <v>64</v>
      </c>
      <c r="H13" s="13" t="s">
        <v>66</v>
      </c>
      <c r="I13" s="12">
        <v>0</v>
      </c>
      <c r="J13" s="13" t="s">
        <v>67</v>
      </c>
      <c r="K13" s="12">
        <v>45</v>
      </c>
      <c r="L13" s="12">
        <v>45</v>
      </c>
      <c r="M13" s="13" t="s">
        <v>66</v>
      </c>
      <c r="N13" s="12">
        <v>0</v>
      </c>
      <c r="O13" s="13" t="s">
        <v>67</v>
      </c>
      <c r="P13" s="30"/>
    </row>
    <row r="14" ht="20.25" customHeight="1" spans="1:16">
      <c r="A14" s="7">
        <v>5</v>
      </c>
      <c r="B14" s="10" t="s">
        <v>26</v>
      </c>
      <c r="C14" s="12">
        <v>13</v>
      </c>
      <c r="D14" s="12">
        <v>1</v>
      </c>
      <c r="E14" s="12">
        <v>12</v>
      </c>
      <c r="F14" s="12">
        <v>10</v>
      </c>
      <c r="G14" s="12">
        <v>10</v>
      </c>
      <c r="H14" s="13" t="s">
        <v>66</v>
      </c>
      <c r="I14" s="12">
        <v>0</v>
      </c>
      <c r="J14" s="13" t="s">
        <v>67</v>
      </c>
      <c r="K14" s="12">
        <v>3</v>
      </c>
      <c r="L14" s="12">
        <v>3</v>
      </c>
      <c r="M14" s="13" t="s">
        <v>66</v>
      </c>
      <c r="N14" s="12">
        <v>0</v>
      </c>
      <c r="O14" s="13" t="s">
        <v>67</v>
      </c>
      <c r="P14" s="30"/>
    </row>
    <row r="15" ht="20.25" customHeight="1" spans="1:16">
      <c r="A15" s="7">
        <v>6</v>
      </c>
      <c r="B15" s="10" t="s">
        <v>27</v>
      </c>
      <c r="C15" s="12">
        <v>397</v>
      </c>
      <c r="D15" s="12">
        <v>84</v>
      </c>
      <c r="E15" s="12">
        <v>313</v>
      </c>
      <c r="F15" s="12">
        <v>244</v>
      </c>
      <c r="G15" s="12">
        <v>238</v>
      </c>
      <c r="H15" s="13" t="s">
        <v>68</v>
      </c>
      <c r="I15" s="12">
        <v>6</v>
      </c>
      <c r="J15" s="13" t="s">
        <v>69</v>
      </c>
      <c r="K15" s="12">
        <v>153</v>
      </c>
      <c r="L15" s="12">
        <v>145</v>
      </c>
      <c r="M15" s="13" t="s">
        <v>70</v>
      </c>
      <c r="N15" s="12">
        <v>8</v>
      </c>
      <c r="O15" s="13" t="s">
        <v>71</v>
      </c>
      <c r="P15" s="30"/>
    </row>
    <row r="16" spans="1:16">
      <c r="A16" s="7">
        <v>7</v>
      </c>
      <c r="B16" s="10" t="s">
        <v>28</v>
      </c>
      <c r="C16" s="12">
        <v>144</v>
      </c>
      <c r="D16" s="12">
        <v>31</v>
      </c>
      <c r="E16" s="12">
        <v>113</v>
      </c>
      <c r="F16" s="12">
        <v>113</v>
      </c>
      <c r="G16" s="12">
        <v>113</v>
      </c>
      <c r="H16" s="13" t="s">
        <v>66</v>
      </c>
      <c r="I16" s="12">
        <v>0</v>
      </c>
      <c r="J16" s="13" t="s">
        <v>67</v>
      </c>
      <c r="K16" s="12">
        <v>31</v>
      </c>
      <c r="L16" s="12">
        <v>31</v>
      </c>
      <c r="M16" s="13" t="s">
        <v>66</v>
      </c>
      <c r="N16" s="12">
        <v>0</v>
      </c>
      <c r="O16" s="13" t="s">
        <v>67</v>
      </c>
      <c r="P16" s="30"/>
    </row>
    <row r="17" spans="1:16">
      <c r="A17" s="7">
        <v>8</v>
      </c>
      <c r="B17" s="10" t="s">
        <v>29</v>
      </c>
      <c r="C17" s="12">
        <v>13</v>
      </c>
      <c r="D17" s="12">
        <v>3</v>
      </c>
      <c r="E17" s="12">
        <v>10</v>
      </c>
      <c r="F17" s="12">
        <v>5</v>
      </c>
      <c r="G17" s="12">
        <v>5</v>
      </c>
      <c r="H17" s="13" t="s">
        <v>66</v>
      </c>
      <c r="I17" s="12">
        <v>0</v>
      </c>
      <c r="J17" s="13" t="s">
        <v>67</v>
      </c>
      <c r="K17" s="12">
        <v>8</v>
      </c>
      <c r="L17" s="12">
        <v>8</v>
      </c>
      <c r="M17" s="13" t="s">
        <v>66</v>
      </c>
      <c r="N17" s="12">
        <v>0</v>
      </c>
      <c r="O17" s="13" t="s">
        <v>67</v>
      </c>
      <c r="P17" s="30"/>
    </row>
    <row r="18" spans="1:16">
      <c r="A18" s="7">
        <v>9</v>
      </c>
      <c r="B18" s="10" t="s">
        <v>30</v>
      </c>
      <c r="C18" s="12">
        <v>2270</v>
      </c>
      <c r="D18" s="12">
        <v>665</v>
      </c>
      <c r="E18" s="12">
        <v>1605</v>
      </c>
      <c r="F18" s="12">
        <v>1611</v>
      </c>
      <c r="G18" s="12">
        <v>1611</v>
      </c>
      <c r="H18" s="13" t="s">
        <v>66</v>
      </c>
      <c r="I18" s="12">
        <v>0</v>
      </c>
      <c r="J18" s="13" t="s">
        <v>67</v>
      </c>
      <c r="K18" s="12">
        <v>659</v>
      </c>
      <c r="L18" s="12">
        <v>659</v>
      </c>
      <c r="M18" s="13" t="s">
        <v>66</v>
      </c>
      <c r="N18" s="12">
        <v>0</v>
      </c>
      <c r="O18" s="13" t="s">
        <v>67</v>
      </c>
      <c r="P18" s="30"/>
    </row>
    <row r="19" spans="1:16">
      <c r="A19" s="7">
        <v>10</v>
      </c>
      <c r="B19" s="10" t="s">
        <v>31</v>
      </c>
      <c r="C19" s="12">
        <v>57</v>
      </c>
      <c r="D19" s="12">
        <v>4</v>
      </c>
      <c r="E19" s="12">
        <v>53</v>
      </c>
      <c r="F19" s="12">
        <v>52</v>
      </c>
      <c r="G19" s="12">
        <v>52</v>
      </c>
      <c r="H19" s="13" t="s">
        <v>66</v>
      </c>
      <c r="I19" s="12">
        <v>0</v>
      </c>
      <c r="J19" s="13" t="s">
        <v>67</v>
      </c>
      <c r="K19" s="12">
        <v>5</v>
      </c>
      <c r="L19" s="12">
        <v>5</v>
      </c>
      <c r="M19" s="13" t="s">
        <v>66</v>
      </c>
      <c r="N19" s="12">
        <v>0</v>
      </c>
      <c r="O19" s="13" t="s">
        <v>67</v>
      </c>
      <c r="P19" s="30"/>
    </row>
    <row r="20" spans="1:16">
      <c r="A20" s="7">
        <v>11</v>
      </c>
      <c r="B20" s="10" t="s">
        <v>32</v>
      </c>
      <c r="C20" s="12">
        <v>354</v>
      </c>
      <c r="D20" s="12">
        <v>78</v>
      </c>
      <c r="E20" s="12">
        <v>276</v>
      </c>
      <c r="F20" s="12">
        <v>220</v>
      </c>
      <c r="G20" s="12">
        <v>220</v>
      </c>
      <c r="H20" s="13" t="s">
        <v>66</v>
      </c>
      <c r="I20" s="12">
        <v>0</v>
      </c>
      <c r="J20" s="13" t="s">
        <v>67</v>
      </c>
      <c r="K20" s="12">
        <v>134</v>
      </c>
      <c r="L20" s="12">
        <v>134</v>
      </c>
      <c r="M20" s="13" t="s">
        <v>66</v>
      </c>
      <c r="N20" s="12">
        <v>0</v>
      </c>
      <c r="O20" s="13" t="s">
        <v>67</v>
      </c>
      <c r="P20" s="30"/>
    </row>
    <row r="21" spans="1:16">
      <c r="A21" s="7">
        <v>12</v>
      </c>
      <c r="B21" s="10" t="s">
        <v>33</v>
      </c>
      <c r="C21" s="12">
        <v>587</v>
      </c>
      <c r="D21" s="12">
        <v>256</v>
      </c>
      <c r="E21" s="12">
        <v>331</v>
      </c>
      <c r="F21" s="12">
        <v>286</v>
      </c>
      <c r="G21" s="12">
        <v>286</v>
      </c>
      <c r="H21" s="13" t="s">
        <v>66</v>
      </c>
      <c r="I21" s="12">
        <v>0</v>
      </c>
      <c r="J21" s="13" t="s">
        <v>67</v>
      </c>
      <c r="K21" s="12">
        <v>301</v>
      </c>
      <c r="L21" s="12">
        <v>301</v>
      </c>
      <c r="M21" s="13" t="s">
        <v>66</v>
      </c>
      <c r="N21" s="12">
        <v>0</v>
      </c>
      <c r="O21" s="13" t="s">
        <v>67</v>
      </c>
      <c r="P21" s="30"/>
    </row>
    <row r="22" spans="1:16">
      <c r="A22" s="7">
        <v>13</v>
      </c>
      <c r="B22" s="10" t="s">
        <v>34</v>
      </c>
      <c r="C22" s="12">
        <v>7</v>
      </c>
      <c r="D22" s="12">
        <v>0</v>
      </c>
      <c r="E22" s="12">
        <v>7</v>
      </c>
      <c r="F22" s="12">
        <v>7</v>
      </c>
      <c r="G22" s="12">
        <v>7</v>
      </c>
      <c r="H22" s="13" t="s">
        <v>66</v>
      </c>
      <c r="I22" s="12">
        <v>0</v>
      </c>
      <c r="J22" s="13" t="s">
        <v>67</v>
      </c>
      <c r="K22" s="12">
        <v>0</v>
      </c>
      <c r="L22" s="12">
        <v>0</v>
      </c>
      <c r="M22" s="13" t="s">
        <v>67</v>
      </c>
      <c r="N22" s="12">
        <v>0</v>
      </c>
      <c r="O22" s="13" t="s">
        <v>67</v>
      </c>
      <c r="P22" s="30"/>
    </row>
    <row r="23" spans="1:16">
      <c r="A23" s="22" t="s">
        <v>72</v>
      </c>
      <c r="B23" s="29"/>
      <c r="C23" s="22">
        <f>SUM(C10:C22)</f>
        <v>4384</v>
      </c>
      <c r="D23" s="22">
        <f>SUM(D10:D22)</f>
        <v>1203</v>
      </c>
      <c r="E23" s="22">
        <f>SUM(E10:E22)</f>
        <v>3181</v>
      </c>
      <c r="F23" s="22">
        <f>SUM(F10:F22)</f>
        <v>3023</v>
      </c>
      <c r="G23" s="22">
        <f>SUM(G10:G22)</f>
        <v>3017</v>
      </c>
      <c r="H23" s="22" t="str">
        <f>CONCATENATE(IF(G23=0,0,ROUND(G23/F23*100,1))," %")</f>
        <v>99.8 %</v>
      </c>
      <c r="I23" s="22">
        <f>SUM(I10:I22)</f>
        <v>6</v>
      </c>
      <c r="J23" s="22" t="str">
        <f>CONCATENATE(IF(I23=0,0,ROUND(I23/F23*100,1))," %")</f>
        <v>0.2 %</v>
      </c>
      <c r="K23" s="22">
        <f>SUM(K10:K22)</f>
        <v>1361</v>
      </c>
      <c r="L23" s="22">
        <f>SUM(L10:L22)</f>
        <v>1353</v>
      </c>
      <c r="M23" s="22" t="str">
        <f>CONCATENATE(IF(L23=0,0,ROUND(L23/K23*100,1))," %")</f>
        <v>99.4 %</v>
      </c>
      <c r="N23" s="22">
        <f>SUM(N10:N22)</f>
        <v>8</v>
      </c>
      <c r="O23" s="22" t="str">
        <f>CONCATENATE(IF(N23=0,0,ROUND(N23/K23*100,1))," %")</f>
        <v>0.6 %</v>
      </c>
      <c r="P23" s="22"/>
    </row>
  </sheetData>
  <mergeCells count="22">
    <mergeCell ref="A2:P2"/>
    <mergeCell ref="A3:P3"/>
    <mergeCell ref="C4:E4"/>
    <mergeCell ref="F4:O4"/>
    <mergeCell ref="D5:E5"/>
    <mergeCell ref="F5:J5"/>
    <mergeCell ref="K5:O5"/>
    <mergeCell ref="G6:J6"/>
    <mergeCell ref="L6:O6"/>
    <mergeCell ref="G7:H7"/>
    <mergeCell ref="I7:J7"/>
    <mergeCell ref="L7:M7"/>
    <mergeCell ref="N7:O7"/>
    <mergeCell ref="A23:B23"/>
    <mergeCell ref="A4:A8"/>
    <mergeCell ref="B4:B8"/>
    <mergeCell ref="C5:C8"/>
    <mergeCell ref="D6:D8"/>
    <mergeCell ref="E6:E8"/>
    <mergeCell ref="F6:F8"/>
    <mergeCell ref="K6:K8"/>
    <mergeCell ref="P4:P8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21"/>
  <sheetViews>
    <sheetView workbookViewId="0">
      <selection activeCell="M14" sqref="M14"/>
    </sheetView>
  </sheetViews>
  <sheetFormatPr defaultColWidth="9.18095238095238" defaultRowHeight="15.75"/>
  <cols>
    <col min="1" max="1" width="6.72380952380952" style="1" customWidth="1"/>
    <col min="2" max="2" width="29.7238095238095" style="1" customWidth="1"/>
    <col min="3" max="10" width="9.18095238095238" style="1"/>
    <col min="11" max="11" width="14.2666666666667" style="1" customWidth="1"/>
    <col min="12" max="16384" width="9.18095238095238" style="1"/>
  </cols>
  <sheetData>
    <row r="2" spans="1:16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Height="1" spans="1:16">
      <c r="A4" s="4" t="s">
        <v>2</v>
      </c>
      <c r="B4" s="4" t="s">
        <v>48</v>
      </c>
      <c r="C4" s="4" t="s">
        <v>49</v>
      </c>
      <c r="D4" s="4"/>
      <c r="E4" s="4"/>
      <c r="F4" s="4" t="s">
        <v>50</v>
      </c>
      <c r="G4" s="4"/>
      <c r="H4" s="4"/>
      <c r="I4" s="4"/>
      <c r="J4" s="4"/>
      <c r="K4" s="4"/>
      <c r="L4" s="4"/>
      <c r="M4" s="4"/>
      <c r="N4" s="4"/>
      <c r="O4" s="4"/>
      <c r="P4" s="4" t="s">
        <v>9</v>
      </c>
    </row>
    <row r="5" customHeight="1" spans="1:16">
      <c r="A5" s="4"/>
      <c r="B5" s="4"/>
      <c r="C5" s="4" t="s">
        <v>51</v>
      </c>
      <c r="D5" s="4" t="s">
        <v>52</v>
      </c>
      <c r="E5" s="4"/>
      <c r="F5" s="4" t="s">
        <v>53</v>
      </c>
      <c r="G5" s="4"/>
      <c r="H5" s="4"/>
      <c r="I5" s="4"/>
      <c r="J5" s="4"/>
      <c r="K5" s="4" t="s">
        <v>54</v>
      </c>
      <c r="L5" s="4"/>
      <c r="M5" s="4"/>
      <c r="N5" s="4"/>
      <c r="O5" s="4"/>
      <c r="P5" s="4"/>
    </row>
    <row r="6" customHeight="1" spans="1:16">
      <c r="A6" s="5"/>
      <c r="B6" s="6"/>
      <c r="C6" s="5"/>
      <c r="D6" s="4" t="s">
        <v>55</v>
      </c>
      <c r="E6" s="4" t="s">
        <v>56</v>
      </c>
      <c r="F6" s="5" t="s">
        <v>51</v>
      </c>
      <c r="G6" s="5" t="s">
        <v>52</v>
      </c>
      <c r="H6" s="5"/>
      <c r="I6" s="5"/>
      <c r="J6" s="5"/>
      <c r="K6" s="5" t="s">
        <v>51</v>
      </c>
      <c r="L6" s="5" t="s">
        <v>52</v>
      </c>
      <c r="M6" s="5"/>
      <c r="N6" s="5"/>
      <c r="O6" s="5"/>
      <c r="P6" s="5"/>
    </row>
    <row r="7" spans="1:16">
      <c r="A7" s="5"/>
      <c r="B7" s="6"/>
      <c r="C7" s="5"/>
      <c r="D7" s="4"/>
      <c r="E7" s="4"/>
      <c r="F7" s="5"/>
      <c r="G7" s="5" t="s">
        <v>57</v>
      </c>
      <c r="H7" s="5"/>
      <c r="I7" s="5" t="s">
        <v>58</v>
      </c>
      <c r="J7" s="5"/>
      <c r="K7" s="5"/>
      <c r="L7" s="5" t="s">
        <v>59</v>
      </c>
      <c r="M7" s="5"/>
      <c r="N7" s="5" t="s">
        <v>60</v>
      </c>
      <c r="O7" s="5"/>
      <c r="P7" s="5"/>
    </row>
    <row r="8" spans="1:16">
      <c r="A8" s="5"/>
      <c r="B8" s="6"/>
      <c r="C8" s="5"/>
      <c r="D8" s="4"/>
      <c r="E8" s="4"/>
      <c r="F8" s="5"/>
      <c r="G8" s="5" t="s">
        <v>61</v>
      </c>
      <c r="H8" s="5" t="s">
        <v>17</v>
      </c>
      <c r="I8" s="5" t="s">
        <v>61</v>
      </c>
      <c r="J8" s="5" t="s">
        <v>17</v>
      </c>
      <c r="K8" s="5"/>
      <c r="L8" s="5" t="s">
        <v>61</v>
      </c>
      <c r="M8" s="5" t="s">
        <v>17</v>
      </c>
      <c r="N8" s="5" t="s">
        <v>61</v>
      </c>
      <c r="O8" s="5" t="s">
        <v>62</v>
      </c>
      <c r="P8" s="5"/>
    </row>
    <row r="9" spans="1:16">
      <c r="A9" s="7">
        <v>1</v>
      </c>
      <c r="B9" s="9">
        <v>2</v>
      </c>
      <c r="C9" s="7" t="s">
        <v>63</v>
      </c>
      <c r="D9" s="7">
        <v>4</v>
      </c>
      <c r="E9" s="7">
        <v>5</v>
      </c>
      <c r="F9" s="7" t="s">
        <v>64</v>
      </c>
      <c r="G9" s="7">
        <v>7</v>
      </c>
      <c r="H9" s="7">
        <v>8</v>
      </c>
      <c r="I9" s="7">
        <v>9</v>
      </c>
      <c r="J9" s="7">
        <v>10</v>
      </c>
      <c r="K9" s="7" t="s">
        <v>65</v>
      </c>
      <c r="L9" s="7">
        <v>12</v>
      </c>
      <c r="M9" s="7">
        <v>13</v>
      </c>
      <c r="N9" s="7">
        <v>14</v>
      </c>
      <c r="O9" s="7">
        <v>15</v>
      </c>
      <c r="P9" s="7">
        <v>16</v>
      </c>
    </row>
    <row r="10" spans="1:16">
      <c r="A10" s="7">
        <v>1</v>
      </c>
      <c r="B10" s="25" t="s">
        <v>40</v>
      </c>
      <c r="C10" s="26">
        <v>4044</v>
      </c>
      <c r="D10" s="26">
        <v>407</v>
      </c>
      <c r="E10" s="26">
        <v>3637</v>
      </c>
      <c r="F10" s="26">
        <v>3542</v>
      </c>
      <c r="G10" s="26">
        <v>3510</v>
      </c>
      <c r="H10" s="27">
        <v>0.991</v>
      </c>
      <c r="I10" s="26">
        <v>32</v>
      </c>
      <c r="J10" s="28" t="s">
        <v>74</v>
      </c>
      <c r="K10" s="26">
        <v>502</v>
      </c>
      <c r="L10" s="26">
        <v>469</v>
      </c>
      <c r="M10" s="27">
        <v>0.934</v>
      </c>
      <c r="N10" s="26">
        <v>33</v>
      </c>
      <c r="O10" s="28" t="s">
        <v>75</v>
      </c>
      <c r="P10" s="7"/>
    </row>
    <row r="11" spans="1:16">
      <c r="A11" s="7">
        <v>2</v>
      </c>
      <c r="B11" s="25" t="s">
        <v>44</v>
      </c>
      <c r="C11" s="26">
        <v>3690</v>
      </c>
      <c r="D11" s="26">
        <v>284</v>
      </c>
      <c r="E11" s="26">
        <v>3406</v>
      </c>
      <c r="F11" s="26">
        <v>3257</v>
      </c>
      <c r="G11" s="26">
        <v>3225</v>
      </c>
      <c r="H11" s="28" t="s">
        <v>76</v>
      </c>
      <c r="I11" s="26">
        <v>32</v>
      </c>
      <c r="J11" s="28" t="s">
        <v>77</v>
      </c>
      <c r="K11" s="26">
        <v>433</v>
      </c>
      <c r="L11" s="26">
        <v>404</v>
      </c>
      <c r="M11" s="28" t="s">
        <v>78</v>
      </c>
      <c r="N11" s="26">
        <v>29</v>
      </c>
      <c r="O11" s="28" t="s">
        <v>79</v>
      </c>
      <c r="P11" s="7"/>
    </row>
    <row r="12" spans="1:16">
      <c r="A12" s="7">
        <v>3</v>
      </c>
      <c r="B12" s="25" t="s">
        <v>38</v>
      </c>
      <c r="C12" s="26">
        <v>7601</v>
      </c>
      <c r="D12" s="26">
        <v>468</v>
      </c>
      <c r="E12" s="26">
        <v>7133</v>
      </c>
      <c r="F12" s="26">
        <v>7146</v>
      </c>
      <c r="G12" s="26">
        <v>7127</v>
      </c>
      <c r="H12" s="28" t="s">
        <v>80</v>
      </c>
      <c r="I12" s="26">
        <v>19</v>
      </c>
      <c r="J12" s="28" t="s">
        <v>81</v>
      </c>
      <c r="K12" s="26">
        <v>455</v>
      </c>
      <c r="L12" s="26">
        <v>434</v>
      </c>
      <c r="M12" s="27">
        <v>0.954</v>
      </c>
      <c r="N12" s="26">
        <v>21</v>
      </c>
      <c r="O12" s="28" t="s">
        <v>82</v>
      </c>
      <c r="P12" s="7"/>
    </row>
    <row r="13" spans="1:16">
      <c r="A13" s="7">
        <v>4</v>
      </c>
      <c r="B13" s="25" t="s">
        <v>42</v>
      </c>
      <c r="C13" s="26">
        <v>5924</v>
      </c>
      <c r="D13" s="26">
        <v>545</v>
      </c>
      <c r="E13" s="26">
        <v>5379</v>
      </c>
      <c r="F13" s="26">
        <v>5083</v>
      </c>
      <c r="G13" s="26">
        <v>5078</v>
      </c>
      <c r="H13" s="27">
        <v>0.999</v>
      </c>
      <c r="I13" s="26">
        <v>5</v>
      </c>
      <c r="J13" s="28" t="s">
        <v>83</v>
      </c>
      <c r="K13" s="26">
        <v>841</v>
      </c>
      <c r="L13" s="26">
        <v>836</v>
      </c>
      <c r="M13" s="27">
        <v>0.994</v>
      </c>
      <c r="N13" s="26">
        <v>5</v>
      </c>
      <c r="O13" s="28" t="s">
        <v>84</v>
      </c>
      <c r="P13" s="7"/>
    </row>
    <row r="14" spans="1:16">
      <c r="A14" s="7">
        <v>5</v>
      </c>
      <c r="B14" s="25" t="s">
        <v>36</v>
      </c>
      <c r="C14" s="26">
        <v>4386</v>
      </c>
      <c r="D14" s="26">
        <v>389</v>
      </c>
      <c r="E14" s="26">
        <v>3997</v>
      </c>
      <c r="F14" s="26">
        <v>3912</v>
      </c>
      <c r="G14" s="26">
        <v>3888</v>
      </c>
      <c r="H14" s="27">
        <v>0.994</v>
      </c>
      <c r="I14" s="26">
        <v>24</v>
      </c>
      <c r="J14" s="28" t="s">
        <v>84</v>
      </c>
      <c r="K14" s="26">
        <v>474</v>
      </c>
      <c r="L14" s="26">
        <v>305</v>
      </c>
      <c r="M14" s="28" t="s">
        <v>85</v>
      </c>
      <c r="N14" s="26">
        <v>169</v>
      </c>
      <c r="O14" s="28" t="s">
        <v>86</v>
      </c>
      <c r="P14" s="7"/>
    </row>
    <row r="15" spans="1:16">
      <c r="A15" s="7">
        <v>6</v>
      </c>
      <c r="B15" s="25" t="s">
        <v>39</v>
      </c>
      <c r="C15" s="26">
        <v>5946</v>
      </c>
      <c r="D15" s="26">
        <v>980</v>
      </c>
      <c r="E15" s="26">
        <v>4966</v>
      </c>
      <c r="F15" s="26">
        <v>5261</v>
      </c>
      <c r="G15" s="26">
        <v>5139</v>
      </c>
      <c r="H15" s="28" t="s">
        <v>87</v>
      </c>
      <c r="I15" s="26">
        <v>122</v>
      </c>
      <c r="J15" s="28" t="s">
        <v>88</v>
      </c>
      <c r="K15" s="26">
        <v>686</v>
      </c>
      <c r="L15" s="26">
        <v>597</v>
      </c>
      <c r="M15" s="28" t="s">
        <v>89</v>
      </c>
      <c r="N15" s="26">
        <v>89</v>
      </c>
      <c r="O15" s="28" t="s">
        <v>90</v>
      </c>
      <c r="P15" s="7"/>
    </row>
    <row r="16" spans="1:16">
      <c r="A16" s="7">
        <v>7</v>
      </c>
      <c r="B16" s="25" t="s">
        <v>45</v>
      </c>
      <c r="C16" s="26">
        <v>5357</v>
      </c>
      <c r="D16" s="26">
        <v>221</v>
      </c>
      <c r="E16" s="26">
        <v>5136</v>
      </c>
      <c r="F16" s="26">
        <v>5079</v>
      </c>
      <c r="G16" s="26">
        <v>5060</v>
      </c>
      <c r="H16" s="27">
        <v>0.996</v>
      </c>
      <c r="I16" s="26">
        <v>19</v>
      </c>
      <c r="J16" s="28" t="s">
        <v>91</v>
      </c>
      <c r="K16" s="26">
        <v>278</v>
      </c>
      <c r="L16" s="26">
        <v>247</v>
      </c>
      <c r="M16" s="28" t="s">
        <v>92</v>
      </c>
      <c r="N16" s="26">
        <v>31</v>
      </c>
      <c r="O16" s="28" t="s">
        <v>93</v>
      </c>
      <c r="P16" s="7"/>
    </row>
    <row r="17" spans="1:16">
      <c r="A17" s="7">
        <v>8</v>
      </c>
      <c r="B17" s="25" t="s">
        <v>43</v>
      </c>
      <c r="C17" s="26">
        <v>5479</v>
      </c>
      <c r="D17" s="26">
        <v>354</v>
      </c>
      <c r="E17" s="26">
        <v>5125</v>
      </c>
      <c r="F17" s="26">
        <v>5052</v>
      </c>
      <c r="G17" s="26">
        <v>5021</v>
      </c>
      <c r="H17" s="27">
        <v>0.994</v>
      </c>
      <c r="I17" s="26">
        <v>31</v>
      </c>
      <c r="J17" s="28" t="s">
        <v>84</v>
      </c>
      <c r="K17" s="26">
        <v>427</v>
      </c>
      <c r="L17" s="26">
        <v>412</v>
      </c>
      <c r="M17" s="28" t="s">
        <v>94</v>
      </c>
      <c r="N17" s="26">
        <v>15</v>
      </c>
      <c r="O17" s="28" t="s">
        <v>95</v>
      </c>
      <c r="P17" s="7"/>
    </row>
    <row r="18" spans="1:16">
      <c r="A18" s="7">
        <v>9</v>
      </c>
      <c r="B18" s="25" t="s">
        <v>41</v>
      </c>
      <c r="C18" s="26">
        <v>8521</v>
      </c>
      <c r="D18" s="26">
        <v>966</v>
      </c>
      <c r="E18" s="26">
        <v>7555</v>
      </c>
      <c r="F18" s="26">
        <v>7334</v>
      </c>
      <c r="G18" s="26">
        <v>6803</v>
      </c>
      <c r="H18" s="28" t="s">
        <v>96</v>
      </c>
      <c r="I18" s="26">
        <v>531</v>
      </c>
      <c r="J18" s="28" t="s">
        <v>97</v>
      </c>
      <c r="K18" s="26">
        <v>1187</v>
      </c>
      <c r="L18" s="26">
        <v>697</v>
      </c>
      <c r="M18" s="28" t="s">
        <v>98</v>
      </c>
      <c r="N18" s="26">
        <v>490</v>
      </c>
      <c r="O18" s="28" t="s">
        <v>99</v>
      </c>
      <c r="P18" s="7"/>
    </row>
    <row r="19" spans="1:16">
      <c r="A19" s="7">
        <v>10</v>
      </c>
      <c r="B19" s="25" t="s">
        <v>37</v>
      </c>
      <c r="C19" s="26">
        <v>4527</v>
      </c>
      <c r="D19" s="26">
        <v>1185</v>
      </c>
      <c r="E19" s="26">
        <v>3342</v>
      </c>
      <c r="F19" s="26">
        <v>3269</v>
      </c>
      <c r="G19" s="26">
        <v>3142</v>
      </c>
      <c r="H19" s="27">
        <v>0.961</v>
      </c>
      <c r="I19" s="26">
        <v>127</v>
      </c>
      <c r="J19" s="28" t="s">
        <v>100</v>
      </c>
      <c r="K19" s="26">
        <v>1258</v>
      </c>
      <c r="L19" s="26">
        <v>308</v>
      </c>
      <c r="M19" s="28" t="s">
        <v>101</v>
      </c>
      <c r="N19" s="26">
        <v>950</v>
      </c>
      <c r="O19" s="28" t="s">
        <v>102</v>
      </c>
      <c r="P19" s="7"/>
    </row>
    <row r="20" spans="1:16">
      <c r="A20" s="7">
        <v>11</v>
      </c>
      <c r="B20" s="25" t="s">
        <v>46</v>
      </c>
      <c r="C20" s="26">
        <v>5299</v>
      </c>
      <c r="D20" s="26">
        <v>398</v>
      </c>
      <c r="E20" s="26">
        <v>4901</v>
      </c>
      <c r="F20" s="26">
        <v>4801</v>
      </c>
      <c r="G20" s="26">
        <v>4773</v>
      </c>
      <c r="H20" s="27">
        <v>0.994</v>
      </c>
      <c r="I20" s="26">
        <v>28</v>
      </c>
      <c r="J20" s="28" t="s">
        <v>84</v>
      </c>
      <c r="K20" s="26">
        <v>498</v>
      </c>
      <c r="L20" s="26">
        <v>474</v>
      </c>
      <c r="M20" s="28" t="s">
        <v>103</v>
      </c>
      <c r="N20" s="26">
        <v>24</v>
      </c>
      <c r="O20" s="28" t="s">
        <v>104</v>
      </c>
      <c r="P20" s="7"/>
    </row>
    <row r="21" spans="1:16">
      <c r="A21" s="22" t="s">
        <v>72</v>
      </c>
      <c r="B21" s="29"/>
      <c r="C21" s="22">
        <f>SUM(C10:C20)</f>
        <v>60774</v>
      </c>
      <c r="D21" s="22">
        <f>SUM(D10:D20)</f>
        <v>6197</v>
      </c>
      <c r="E21" s="22">
        <f>SUM(E10:E20)</f>
        <v>54577</v>
      </c>
      <c r="F21" s="22">
        <f>SUM(F10:F20)</f>
        <v>53736</v>
      </c>
      <c r="G21" s="22">
        <f>SUM(G10:G20)</f>
        <v>52766</v>
      </c>
      <c r="H21" s="22" t="str">
        <f>CONCATENATE(IF(G21=0,0,ROUND(G21/F21*100,1))," %")</f>
        <v>98.2 %</v>
      </c>
      <c r="I21" s="22">
        <f>SUM(I10:I20)</f>
        <v>970</v>
      </c>
      <c r="J21" s="22" t="str">
        <f>CONCATENATE(IF(I21=0,0,ROUND(I21/F21*100,1))," %")</f>
        <v>1.8 %</v>
      </c>
      <c r="K21" s="22">
        <f>SUM(K10:K20)</f>
        <v>7039</v>
      </c>
      <c r="L21" s="22">
        <f>SUM(L10:L20)</f>
        <v>5183</v>
      </c>
      <c r="M21" s="22" t="str">
        <f>CONCATENATE(IF(L21=0,0,ROUND(L21/K21*100,1))," %")</f>
        <v>73.6 %</v>
      </c>
      <c r="N21" s="22">
        <f>SUM(N10:N20)</f>
        <v>1856</v>
      </c>
      <c r="O21" s="22" t="str">
        <f>CONCATENATE(IF(N21=0,0,ROUND(N21/K21*100,1))," %")</f>
        <v>26.4 %</v>
      </c>
      <c r="P21" s="22"/>
    </row>
  </sheetData>
  <mergeCells count="22">
    <mergeCell ref="A2:P2"/>
    <mergeCell ref="A3:P3"/>
    <mergeCell ref="C4:E4"/>
    <mergeCell ref="F4:O4"/>
    <mergeCell ref="D5:E5"/>
    <mergeCell ref="F5:J5"/>
    <mergeCell ref="K5:O5"/>
    <mergeCell ref="G6:J6"/>
    <mergeCell ref="L6:O6"/>
    <mergeCell ref="G7:H7"/>
    <mergeCell ref="I7:J7"/>
    <mergeCell ref="L7:M7"/>
    <mergeCell ref="N7:O7"/>
    <mergeCell ref="A21:B21"/>
    <mergeCell ref="A4:A8"/>
    <mergeCell ref="B4:B8"/>
    <mergeCell ref="C5:C8"/>
    <mergeCell ref="D6:D8"/>
    <mergeCell ref="E6:E8"/>
    <mergeCell ref="F6:F8"/>
    <mergeCell ref="K6:K8"/>
    <mergeCell ref="P4:P8"/>
  </mergeCells>
  <pageMargins left="0.7" right="0.7" top="0.75" bottom="0.75" header="0.3" footer="0.3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0"/>
  <sheetViews>
    <sheetView workbookViewId="0">
      <pane ySplit="9" topLeftCell="A10" activePane="bottomLeft" state="frozen"/>
      <selection/>
      <selection pane="bottomLeft" activeCell="B91" sqref="B91"/>
    </sheetView>
  </sheetViews>
  <sheetFormatPr defaultColWidth="9.18095238095238" defaultRowHeight="15.75"/>
  <cols>
    <col min="1" max="1" width="6.26666666666667" style="1" customWidth="1"/>
    <col min="2" max="2" width="27.5428571428571" style="1" customWidth="1"/>
    <col min="3" max="3" width="10.7238095238095" style="1" customWidth="1"/>
    <col min="4" max="16384" width="9.18095238095238" style="1"/>
  </cols>
  <sheetData>
    <row r="1" ht="17.25" customHeight="1"/>
    <row r="2" spans="1:17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5" customHeight="1" spans="1:17">
      <c r="A4" s="4" t="s">
        <v>2</v>
      </c>
      <c r="B4" s="4" t="s">
        <v>48</v>
      </c>
      <c r="C4" s="4" t="s">
        <v>106</v>
      </c>
      <c r="D4" s="4" t="s">
        <v>49</v>
      </c>
      <c r="E4" s="4"/>
      <c r="F4" s="4"/>
      <c r="G4" s="4" t="s">
        <v>50</v>
      </c>
      <c r="H4" s="4"/>
      <c r="I4" s="4"/>
      <c r="J4" s="4"/>
      <c r="K4" s="4"/>
      <c r="L4" s="4"/>
      <c r="M4" s="4"/>
      <c r="N4" s="4"/>
      <c r="O4" s="4"/>
      <c r="P4" s="4"/>
      <c r="Q4" s="4" t="s">
        <v>9</v>
      </c>
    </row>
    <row r="5" ht="15" customHeight="1" spans="1:17">
      <c r="A5" s="4"/>
      <c r="B5" s="4"/>
      <c r="C5" s="4"/>
      <c r="D5" s="4" t="s">
        <v>51</v>
      </c>
      <c r="E5" s="4" t="s">
        <v>52</v>
      </c>
      <c r="F5" s="4"/>
      <c r="G5" s="4" t="s">
        <v>53</v>
      </c>
      <c r="H5" s="4"/>
      <c r="I5" s="4"/>
      <c r="J5" s="4"/>
      <c r="K5" s="4"/>
      <c r="L5" s="4" t="s">
        <v>54</v>
      </c>
      <c r="M5" s="4"/>
      <c r="N5" s="4"/>
      <c r="O5" s="4"/>
      <c r="P5" s="4"/>
      <c r="Q5" s="4"/>
    </row>
    <row r="6" customHeight="1" spans="1:17">
      <c r="A6" s="5"/>
      <c r="B6" s="6"/>
      <c r="C6" s="4"/>
      <c r="D6" s="5"/>
      <c r="E6" s="4" t="s">
        <v>55</v>
      </c>
      <c r="F6" s="4" t="s">
        <v>56</v>
      </c>
      <c r="G6" s="5" t="s">
        <v>52</v>
      </c>
      <c r="H6" s="5"/>
      <c r="I6" s="5"/>
      <c r="J6" s="5"/>
      <c r="K6" s="5"/>
      <c r="L6" s="5" t="s">
        <v>51</v>
      </c>
      <c r="M6" s="5" t="s">
        <v>52</v>
      </c>
      <c r="N6" s="5"/>
      <c r="O6" s="5"/>
      <c r="P6" s="5"/>
      <c r="Q6" s="5"/>
    </row>
    <row r="7" spans="1:17">
      <c r="A7" s="5"/>
      <c r="B7" s="6"/>
      <c r="C7" s="4"/>
      <c r="D7" s="5"/>
      <c r="E7" s="4"/>
      <c r="F7" s="4"/>
      <c r="G7" s="5"/>
      <c r="H7" s="5" t="s">
        <v>57</v>
      </c>
      <c r="I7" s="5"/>
      <c r="J7" s="5" t="s">
        <v>58</v>
      </c>
      <c r="K7" s="5"/>
      <c r="L7" s="5"/>
      <c r="M7" s="5" t="s">
        <v>59</v>
      </c>
      <c r="N7" s="5"/>
      <c r="O7" s="5" t="s">
        <v>60</v>
      </c>
      <c r="P7" s="5"/>
      <c r="Q7" s="5"/>
    </row>
    <row r="8" ht="33.5" customHeight="1" spans="1:17">
      <c r="A8" s="5"/>
      <c r="B8" s="6"/>
      <c r="C8" s="4"/>
      <c r="D8" s="5"/>
      <c r="E8" s="4"/>
      <c r="F8" s="4"/>
      <c r="G8" s="5"/>
      <c r="H8" s="5" t="s">
        <v>61</v>
      </c>
      <c r="I8" s="5" t="s">
        <v>17</v>
      </c>
      <c r="J8" s="5" t="s">
        <v>61</v>
      </c>
      <c r="K8" s="5" t="s">
        <v>17</v>
      </c>
      <c r="L8" s="5"/>
      <c r="M8" s="5" t="s">
        <v>61</v>
      </c>
      <c r="N8" s="5" t="s">
        <v>17</v>
      </c>
      <c r="O8" s="5" t="s">
        <v>61</v>
      </c>
      <c r="P8" s="5" t="s">
        <v>62</v>
      </c>
      <c r="Q8" s="5"/>
    </row>
    <row r="9" spans="1:17">
      <c r="A9" s="7">
        <v>1</v>
      </c>
      <c r="B9" s="8">
        <v>2</v>
      </c>
      <c r="C9" s="9"/>
      <c r="D9" s="7" t="s">
        <v>63</v>
      </c>
      <c r="E9" s="7">
        <v>4</v>
      </c>
      <c r="F9" s="7">
        <v>5</v>
      </c>
      <c r="G9" s="7" t="s">
        <v>64</v>
      </c>
      <c r="H9" s="7">
        <v>7</v>
      </c>
      <c r="I9" s="7">
        <v>8</v>
      </c>
      <c r="J9" s="7">
        <v>9</v>
      </c>
      <c r="K9" s="7">
        <v>10</v>
      </c>
      <c r="L9" s="7" t="s">
        <v>65</v>
      </c>
      <c r="M9" s="7">
        <v>12</v>
      </c>
      <c r="N9" s="7">
        <v>13</v>
      </c>
      <c r="O9" s="7">
        <v>14</v>
      </c>
      <c r="P9" s="7">
        <v>15</v>
      </c>
      <c r="Q9" s="7">
        <v>16</v>
      </c>
    </row>
    <row r="10" ht="52.5" customHeight="1" spans="1:17">
      <c r="A10" s="7">
        <v>1</v>
      </c>
      <c r="B10" s="10" t="s">
        <v>107</v>
      </c>
      <c r="C10" s="11" t="s">
        <v>37</v>
      </c>
      <c r="D10" s="12">
        <v>715</v>
      </c>
      <c r="E10" s="12">
        <v>1</v>
      </c>
      <c r="F10" s="12">
        <v>714</v>
      </c>
      <c r="G10" s="12">
        <v>715</v>
      </c>
      <c r="H10" s="12">
        <v>715</v>
      </c>
      <c r="I10" s="13" t="s">
        <v>66</v>
      </c>
      <c r="J10" s="12">
        <v>0</v>
      </c>
      <c r="K10" s="13" t="s">
        <v>67</v>
      </c>
      <c r="L10" s="12">
        <v>0</v>
      </c>
      <c r="M10" s="12">
        <v>0</v>
      </c>
      <c r="N10" s="13" t="s">
        <v>67</v>
      </c>
      <c r="O10" s="12">
        <v>0</v>
      </c>
      <c r="P10" s="13" t="s">
        <v>67</v>
      </c>
      <c r="Q10" s="7"/>
    </row>
    <row r="11" ht="47.25" spans="1:17">
      <c r="A11" s="7">
        <v>2</v>
      </c>
      <c r="B11" s="10" t="s">
        <v>108</v>
      </c>
      <c r="C11" s="11" t="s">
        <v>37</v>
      </c>
      <c r="D11" s="12">
        <v>331</v>
      </c>
      <c r="E11" s="12">
        <v>2</v>
      </c>
      <c r="F11" s="12">
        <v>329</v>
      </c>
      <c r="G11" s="12">
        <v>330</v>
      </c>
      <c r="H11" s="12">
        <v>330</v>
      </c>
      <c r="I11" s="13" t="s">
        <v>66</v>
      </c>
      <c r="J11" s="12">
        <v>0</v>
      </c>
      <c r="K11" s="13" t="s">
        <v>67</v>
      </c>
      <c r="L11" s="12">
        <v>1</v>
      </c>
      <c r="M11" s="12">
        <v>0</v>
      </c>
      <c r="N11" s="13" t="s">
        <v>67</v>
      </c>
      <c r="O11" s="12">
        <v>1</v>
      </c>
      <c r="P11" s="13" t="s">
        <v>66</v>
      </c>
      <c r="Q11" s="7"/>
    </row>
    <row r="12" ht="47.25" spans="1:17">
      <c r="A12" s="7">
        <v>3</v>
      </c>
      <c r="B12" s="10" t="s">
        <v>109</v>
      </c>
      <c r="C12" s="11" t="s">
        <v>37</v>
      </c>
      <c r="D12" s="12">
        <v>416</v>
      </c>
      <c r="E12" s="12">
        <v>2</v>
      </c>
      <c r="F12" s="12">
        <v>414</v>
      </c>
      <c r="G12" s="12">
        <v>416</v>
      </c>
      <c r="H12" s="12">
        <v>416</v>
      </c>
      <c r="I12" s="13" t="s">
        <v>66</v>
      </c>
      <c r="J12" s="12">
        <v>0</v>
      </c>
      <c r="K12" s="13" t="s">
        <v>67</v>
      </c>
      <c r="L12" s="12">
        <v>0</v>
      </c>
      <c r="M12" s="12">
        <v>0</v>
      </c>
      <c r="N12" s="13" t="s">
        <v>67</v>
      </c>
      <c r="O12" s="12">
        <v>0</v>
      </c>
      <c r="P12" s="13" t="s">
        <v>67</v>
      </c>
      <c r="Q12" s="7"/>
    </row>
    <row r="13" ht="47.25" spans="1:17">
      <c r="A13" s="7">
        <v>4</v>
      </c>
      <c r="B13" s="10" t="s">
        <v>110</v>
      </c>
      <c r="C13" s="11" t="s">
        <v>37</v>
      </c>
      <c r="D13" s="12">
        <v>208</v>
      </c>
      <c r="E13" s="12">
        <v>0</v>
      </c>
      <c r="F13" s="12">
        <v>208</v>
      </c>
      <c r="G13" s="12">
        <v>208</v>
      </c>
      <c r="H13" s="12">
        <v>208</v>
      </c>
      <c r="I13" s="13" t="s">
        <v>66</v>
      </c>
      <c r="J13" s="12">
        <v>0</v>
      </c>
      <c r="K13" s="13" t="s">
        <v>67</v>
      </c>
      <c r="L13" s="12">
        <v>0</v>
      </c>
      <c r="M13" s="12">
        <v>0</v>
      </c>
      <c r="N13" s="13" t="s">
        <v>67</v>
      </c>
      <c r="O13" s="12">
        <v>0</v>
      </c>
      <c r="P13" s="13" t="s">
        <v>67</v>
      </c>
      <c r="Q13" s="7"/>
    </row>
    <row r="14" ht="47.25" spans="1:17">
      <c r="A14" s="7">
        <v>5</v>
      </c>
      <c r="B14" s="10" t="s">
        <v>111</v>
      </c>
      <c r="C14" s="11" t="s">
        <v>37</v>
      </c>
      <c r="D14" s="12">
        <v>132</v>
      </c>
      <c r="E14" s="12">
        <v>0</v>
      </c>
      <c r="F14" s="12">
        <v>132</v>
      </c>
      <c r="G14" s="12">
        <v>132</v>
      </c>
      <c r="H14" s="12">
        <v>132</v>
      </c>
      <c r="I14" s="13" t="s">
        <v>66</v>
      </c>
      <c r="J14" s="12">
        <v>0</v>
      </c>
      <c r="K14" s="13" t="s">
        <v>67</v>
      </c>
      <c r="L14" s="12">
        <v>0</v>
      </c>
      <c r="M14" s="12">
        <v>0</v>
      </c>
      <c r="N14" s="13" t="s">
        <v>67</v>
      </c>
      <c r="O14" s="12">
        <v>0</v>
      </c>
      <c r="P14" s="13" t="s">
        <v>67</v>
      </c>
      <c r="Q14" s="7"/>
    </row>
    <row r="15" ht="47.25" spans="1:17">
      <c r="A15" s="7">
        <v>6</v>
      </c>
      <c r="B15" s="10" t="s">
        <v>112</v>
      </c>
      <c r="C15" s="11" t="s">
        <v>37</v>
      </c>
      <c r="D15" s="12">
        <v>85</v>
      </c>
      <c r="E15" s="12">
        <v>6</v>
      </c>
      <c r="F15" s="12">
        <v>79</v>
      </c>
      <c r="G15" s="12">
        <v>83</v>
      </c>
      <c r="H15" s="12">
        <v>74</v>
      </c>
      <c r="I15" s="13" t="s">
        <v>113</v>
      </c>
      <c r="J15" s="12">
        <v>9</v>
      </c>
      <c r="K15" s="13" t="s">
        <v>114</v>
      </c>
      <c r="L15" s="12">
        <v>2</v>
      </c>
      <c r="M15" s="12">
        <v>2</v>
      </c>
      <c r="N15" s="13" t="s">
        <v>66</v>
      </c>
      <c r="O15" s="12">
        <v>0</v>
      </c>
      <c r="P15" s="13" t="s">
        <v>67</v>
      </c>
      <c r="Q15" s="7"/>
    </row>
    <row r="16" ht="47.25" spans="1:17">
      <c r="A16" s="7">
        <v>7</v>
      </c>
      <c r="B16" s="10" t="s">
        <v>115</v>
      </c>
      <c r="C16" s="11" t="s">
        <v>37</v>
      </c>
      <c r="D16" s="12">
        <v>107</v>
      </c>
      <c r="E16" s="12">
        <v>2</v>
      </c>
      <c r="F16" s="12">
        <v>105</v>
      </c>
      <c r="G16" s="12">
        <v>105</v>
      </c>
      <c r="H16" s="12">
        <v>105</v>
      </c>
      <c r="I16" s="13" t="s">
        <v>66</v>
      </c>
      <c r="J16" s="12">
        <v>0</v>
      </c>
      <c r="K16" s="13" t="s">
        <v>67</v>
      </c>
      <c r="L16" s="12">
        <v>2</v>
      </c>
      <c r="M16" s="12">
        <v>1</v>
      </c>
      <c r="N16" s="13" t="s">
        <v>116</v>
      </c>
      <c r="O16" s="12">
        <v>1</v>
      </c>
      <c r="P16" s="13" t="s">
        <v>116</v>
      </c>
      <c r="Q16" s="7"/>
    </row>
    <row r="17" ht="69.75" customHeight="1" spans="1:17">
      <c r="A17" s="7">
        <v>8</v>
      </c>
      <c r="B17" s="10" t="s">
        <v>117</v>
      </c>
      <c r="C17" s="11" t="s">
        <v>41</v>
      </c>
      <c r="D17" s="12">
        <v>678</v>
      </c>
      <c r="E17" s="12">
        <v>0</v>
      </c>
      <c r="F17" s="12">
        <v>678</v>
      </c>
      <c r="G17" s="12">
        <v>678</v>
      </c>
      <c r="H17" s="12">
        <v>678</v>
      </c>
      <c r="I17" s="13" t="s">
        <v>66</v>
      </c>
      <c r="J17" s="12">
        <v>0</v>
      </c>
      <c r="K17" s="13" t="s">
        <v>67</v>
      </c>
      <c r="L17" s="12">
        <v>0</v>
      </c>
      <c r="M17" s="12">
        <v>0</v>
      </c>
      <c r="N17" s="13" t="s">
        <v>67</v>
      </c>
      <c r="O17" s="12">
        <v>0</v>
      </c>
      <c r="P17" s="13" t="s">
        <v>67</v>
      </c>
      <c r="Q17" s="7"/>
    </row>
    <row r="18" ht="63" spans="1:17">
      <c r="A18" s="7">
        <v>9</v>
      </c>
      <c r="B18" s="10" t="s">
        <v>118</v>
      </c>
      <c r="C18" s="11" t="s">
        <v>41</v>
      </c>
      <c r="D18" s="12">
        <v>585</v>
      </c>
      <c r="E18" s="12">
        <v>0</v>
      </c>
      <c r="F18" s="12">
        <v>585</v>
      </c>
      <c r="G18" s="12">
        <v>585</v>
      </c>
      <c r="H18" s="12">
        <v>585</v>
      </c>
      <c r="I18" s="13" t="s">
        <v>66</v>
      </c>
      <c r="J18" s="12">
        <v>0</v>
      </c>
      <c r="K18" s="13" t="s">
        <v>67</v>
      </c>
      <c r="L18" s="12">
        <v>0</v>
      </c>
      <c r="M18" s="12">
        <v>0</v>
      </c>
      <c r="N18" s="13" t="s">
        <v>67</v>
      </c>
      <c r="O18" s="12">
        <v>0</v>
      </c>
      <c r="P18" s="13" t="s">
        <v>67</v>
      </c>
      <c r="Q18" s="7"/>
    </row>
    <row r="19" ht="63" spans="1:17">
      <c r="A19" s="7">
        <v>10</v>
      </c>
      <c r="B19" s="10" t="s">
        <v>119</v>
      </c>
      <c r="C19" s="11" t="s">
        <v>41</v>
      </c>
      <c r="D19" s="12">
        <v>250</v>
      </c>
      <c r="E19" s="12">
        <v>0</v>
      </c>
      <c r="F19" s="12">
        <v>250</v>
      </c>
      <c r="G19" s="12">
        <v>245</v>
      </c>
      <c r="H19" s="12">
        <v>245</v>
      </c>
      <c r="I19" s="13" t="s">
        <v>66</v>
      </c>
      <c r="J19" s="12">
        <v>0</v>
      </c>
      <c r="K19" s="13" t="s">
        <v>67</v>
      </c>
      <c r="L19" s="12">
        <v>5</v>
      </c>
      <c r="M19" s="12">
        <v>5</v>
      </c>
      <c r="N19" s="13" t="s">
        <v>66</v>
      </c>
      <c r="O19" s="12">
        <v>0</v>
      </c>
      <c r="P19" s="13" t="s">
        <v>67</v>
      </c>
      <c r="Q19" s="7"/>
    </row>
    <row r="20" ht="63" spans="1:17">
      <c r="A20" s="7">
        <v>11</v>
      </c>
      <c r="B20" s="10" t="s">
        <v>120</v>
      </c>
      <c r="C20" s="11" t="s">
        <v>41</v>
      </c>
      <c r="D20" s="12">
        <v>787</v>
      </c>
      <c r="E20" s="12">
        <v>0</v>
      </c>
      <c r="F20" s="12">
        <v>787</v>
      </c>
      <c r="G20" s="12">
        <v>787</v>
      </c>
      <c r="H20" s="12">
        <v>774</v>
      </c>
      <c r="I20" s="13" t="s">
        <v>121</v>
      </c>
      <c r="J20" s="12">
        <v>13</v>
      </c>
      <c r="K20" s="13" t="s">
        <v>122</v>
      </c>
      <c r="L20" s="12">
        <v>0</v>
      </c>
      <c r="M20" s="12">
        <v>0</v>
      </c>
      <c r="N20" s="13" t="s">
        <v>67</v>
      </c>
      <c r="O20" s="12">
        <v>0</v>
      </c>
      <c r="P20" s="13" t="s">
        <v>67</v>
      </c>
      <c r="Q20" s="7"/>
    </row>
    <row r="21" ht="63" spans="1:17">
      <c r="A21" s="7">
        <v>12</v>
      </c>
      <c r="B21" s="10" t="s">
        <v>123</v>
      </c>
      <c r="C21" s="11" t="s">
        <v>41</v>
      </c>
      <c r="D21" s="12">
        <v>304</v>
      </c>
      <c r="E21" s="12">
        <v>0</v>
      </c>
      <c r="F21" s="12">
        <v>304</v>
      </c>
      <c r="G21" s="12">
        <v>303</v>
      </c>
      <c r="H21" s="12">
        <v>303</v>
      </c>
      <c r="I21" s="13" t="s">
        <v>66</v>
      </c>
      <c r="J21" s="12">
        <v>0</v>
      </c>
      <c r="K21" s="13" t="s">
        <v>67</v>
      </c>
      <c r="L21" s="12">
        <v>1</v>
      </c>
      <c r="M21" s="12">
        <v>1</v>
      </c>
      <c r="N21" s="13" t="s">
        <v>66</v>
      </c>
      <c r="O21" s="12">
        <v>0</v>
      </c>
      <c r="P21" s="13" t="s">
        <v>67</v>
      </c>
      <c r="Q21" s="7"/>
    </row>
    <row r="22" ht="63" spans="1:17">
      <c r="A22" s="7">
        <v>13</v>
      </c>
      <c r="B22" s="10" t="s">
        <v>124</v>
      </c>
      <c r="C22" s="11" t="s">
        <v>41</v>
      </c>
      <c r="D22" s="12">
        <v>310</v>
      </c>
      <c r="E22" s="12">
        <v>0</v>
      </c>
      <c r="F22" s="12">
        <v>310</v>
      </c>
      <c r="G22" s="12">
        <v>308</v>
      </c>
      <c r="H22" s="12">
        <v>297</v>
      </c>
      <c r="I22" s="14">
        <v>0.964</v>
      </c>
      <c r="J22" s="12">
        <v>11</v>
      </c>
      <c r="K22" s="13" t="s">
        <v>125</v>
      </c>
      <c r="L22" s="12">
        <v>2</v>
      </c>
      <c r="M22" s="12">
        <v>2</v>
      </c>
      <c r="N22" s="13" t="s">
        <v>66</v>
      </c>
      <c r="O22" s="12">
        <v>0</v>
      </c>
      <c r="P22" s="13" t="s">
        <v>67</v>
      </c>
      <c r="Q22" s="7"/>
    </row>
    <row r="23" ht="63" spans="1:17">
      <c r="A23" s="7">
        <v>14</v>
      </c>
      <c r="B23" s="10" t="s">
        <v>126</v>
      </c>
      <c r="C23" s="11" t="s">
        <v>41</v>
      </c>
      <c r="D23" s="12">
        <v>384</v>
      </c>
      <c r="E23" s="12">
        <v>6</v>
      </c>
      <c r="F23" s="12">
        <v>378</v>
      </c>
      <c r="G23" s="12">
        <v>377</v>
      </c>
      <c r="H23" s="12">
        <v>371</v>
      </c>
      <c r="I23" s="14">
        <v>0.984</v>
      </c>
      <c r="J23" s="12">
        <v>6</v>
      </c>
      <c r="K23" s="13" t="s">
        <v>127</v>
      </c>
      <c r="L23" s="12">
        <v>7</v>
      </c>
      <c r="M23" s="12">
        <v>4</v>
      </c>
      <c r="N23" s="13" t="s">
        <v>128</v>
      </c>
      <c r="O23" s="12">
        <v>3</v>
      </c>
      <c r="P23" s="13" t="s">
        <v>129</v>
      </c>
      <c r="Q23" s="7"/>
    </row>
    <row r="24" ht="63" spans="1:17">
      <c r="A24" s="7">
        <v>15</v>
      </c>
      <c r="B24" s="10" t="s">
        <v>130</v>
      </c>
      <c r="C24" s="11" t="s">
        <v>41</v>
      </c>
      <c r="D24" s="12">
        <v>270</v>
      </c>
      <c r="E24" s="12">
        <v>0</v>
      </c>
      <c r="F24" s="12">
        <v>270</v>
      </c>
      <c r="G24" s="12">
        <v>270</v>
      </c>
      <c r="H24" s="12">
        <v>270</v>
      </c>
      <c r="I24" s="13" t="s">
        <v>66</v>
      </c>
      <c r="J24" s="12">
        <v>0</v>
      </c>
      <c r="K24" s="13" t="s">
        <v>67</v>
      </c>
      <c r="L24" s="12">
        <v>0</v>
      </c>
      <c r="M24" s="12">
        <v>0</v>
      </c>
      <c r="N24" s="13" t="s">
        <v>67</v>
      </c>
      <c r="O24" s="12">
        <v>0</v>
      </c>
      <c r="P24" s="13" t="s">
        <v>67</v>
      </c>
      <c r="Q24" s="7"/>
    </row>
    <row r="25" ht="63" spans="1:17">
      <c r="A25" s="7">
        <v>16</v>
      </c>
      <c r="B25" s="10" t="s">
        <v>131</v>
      </c>
      <c r="C25" s="11" t="s">
        <v>41</v>
      </c>
      <c r="D25" s="12">
        <v>395</v>
      </c>
      <c r="E25" s="12">
        <v>0</v>
      </c>
      <c r="F25" s="12">
        <v>395</v>
      </c>
      <c r="G25" s="12">
        <v>395</v>
      </c>
      <c r="H25" s="12">
        <v>394</v>
      </c>
      <c r="I25" s="13" t="s">
        <v>80</v>
      </c>
      <c r="J25" s="12">
        <v>1</v>
      </c>
      <c r="K25" s="13" t="s">
        <v>81</v>
      </c>
      <c r="L25" s="12">
        <v>0</v>
      </c>
      <c r="M25" s="12">
        <v>0</v>
      </c>
      <c r="N25" s="13" t="s">
        <v>67</v>
      </c>
      <c r="O25" s="12">
        <v>0</v>
      </c>
      <c r="P25" s="13" t="s">
        <v>67</v>
      </c>
      <c r="Q25" s="7"/>
    </row>
    <row r="26" ht="63" spans="1:17">
      <c r="A26" s="7">
        <v>17</v>
      </c>
      <c r="B26" s="10" t="s">
        <v>132</v>
      </c>
      <c r="C26" s="11" t="s">
        <v>41</v>
      </c>
      <c r="D26" s="12">
        <v>516</v>
      </c>
      <c r="E26" s="12">
        <v>0</v>
      </c>
      <c r="F26" s="12">
        <v>516</v>
      </c>
      <c r="G26" s="12">
        <v>516</v>
      </c>
      <c r="H26" s="12">
        <v>513</v>
      </c>
      <c r="I26" s="14">
        <v>0.994</v>
      </c>
      <c r="J26" s="12">
        <v>3</v>
      </c>
      <c r="K26" s="13" t="s">
        <v>84</v>
      </c>
      <c r="L26" s="12">
        <v>0</v>
      </c>
      <c r="M26" s="12">
        <v>0</v>
      </c>
      <c r="N26" s="13" t="s">
        <v>67</v>
      </c>
      <c r="O26" s="12">
        <v>0</v>
      </c>
      <c r="P26" s="13" t="s">
        <v>67</v>
      </c>
      <c r="Q26" s="7"/>
    </row>
    <row r="27" ht="63" spans="1:17">
      <c r="A27" s="7">
        <v>18</v>
      </c>
      <c r="B27" s="10" t="s">
        <v>133</v>
      </c>
      <c r="C27" s="11" t="s">
        <v>41</v>
      </c>
      <c r="D27" s="12">
        <v>494</v>
      </c>
      <c r="E27" s="12">
        <v>1</v>
      </c>
      <c r="F27" s="12">
        <v>493</v>
      </c>
      <c r="G27" s="12">
        <v>493</v>
      </c>
      <c r="H27" s="12">
        <v>493</v>
      </c>
      <c r="I27" s="13" t="s">
        <v>66</v>
      </c>
      <c r="J27" s="12">
        <v>0</v>
      </c>
      <c r="K27" s="13" t="s">
        <v>67</v>
      </c>
      <c r="L27" s="12">
        <v>1</v>
      </c>
      <c r="M27" s="12">
        <v>1</v>
      </c>
      <c r="N27" s="13" t="s">
        <v>66</v>
      </c>
      <c r="O27" s="12">
        <v>0</v>
      </c>
      <c r="P27" s="13" t="s">
        <v>67</v>
      </c>
      <c r="Q27" s="7"/>
    </row>
    <row r="28" ht="63" spans="1:17">
      <c r="A28" s="7">
        <v>19</v>
      </c>
      <c r="B28" s="10" t="s">
        <v>134</v>
      </c>
      <c r="C28" s="11" t="s">
        <v>41</v>
      </c>
      <c r="D28" s="12">
        <v>350</v>
      </c>
      <c r="E28" s="12">
        <v>0</v>
      </c>
      <c r="F28" s="12">
        <v>350</v>
      </c>
      <c r="G28" s="12">
        <v>349</v>
      </c>
      <c r="H28" s="12">
        <v>349</v>
      </c>
      <c r="I28" s="13" t="s">
        <v>66</v>
      </c>
      <c r="J28" s="12">
        <v>0</v>
      </c>
      <c r="K28" s="13" t="s">
        <v>67</v>
      </c>
      <c r="L28" s="12">
        <v>1</v>
      </c>
      <c r="M28" s="12">
        <v>1</v>
      </c>
      <c r="N28" s="13" t="s">
        <v>66</v>
      </c>
      <c r="O28" s="12">
        <v>0</v>
      </c>
      <c r="P28" s="13" t="s">
        <v>67</v>
      </c>
      <c r="Q28" s="7"/>
    </row>
    <row r="29" ht="18" customHeight="1" spans="1:17">
      <c r="A29" s="7">
        <v>20</v>
      </c>
      <c r="B29" s="10" t="s">
        <v>135</v>
      </c>
      <c r="C29" s="11" t="s">
        <v>44</v>
      </c>
      <c r="D29" s="12">
        <v>93</v>
      </c>
      <c r="E29" s="12">
        <v>0</v>
      </c>
      <c r="F29" s="12">
        <v>93</v>
      </c>
      <c r="G29" s="12">
        <v>93</v>
      </c>
      <c r="H29" s="12">
        <v>93</v>
      </c>
      <c r="I29" s="13" t="s">
        <v>66</v>
      </c>
      <c r="J29" s="12">
        <v>0</v>
      </c>
      <c r="K29" s="13" t="s">
        <v>67</v>
      </c>
      <c r="L29" s="12">
        <v>0</v>
      </c>
      <c r="M29" s="12">
        <v>0</v>
      </c>
      <c r="N29" s="13" t="s">
        <v>67</v>
      </c>
      <c r="O29" s="12">
        <v>0</v>
      </c>
      <c r="P29" s="13" t="s">
        <v>67</v>
      </c>
      <c r="Q29" s="7"/>
    </row>
    <row r="30" ht="47.25" spans="1:17">
      <c r="A30" s="7">
        <v>21</v>
      </c>
      <c r="B30" s="10" t="s">
        <v>136</v>
      </c>
      <c r="C30" s="11" t="s">
        <v>44</v>
      </c>
      <c r="D30" s="12">
        <v>150</v>
      </c>
      <c r="E30" s="12">
        <v>0</v>
      </c>
      <c r="F30" s="12">
        <v>150</v>
      </c>
      <c r="G30" s="12">
        <v>150</v>
      </c>
      <c r="H30" s="12">
        <v>150</v>
      </c>
      <c r="I30" s="13" t="s">
        <v>66</v>
      </c>
      <c r="J30" s="12">
        <v>0</v>
      </c>
      <c r="K30" s="13" t="s">
        <v>67</v>
      </c>
      <c r="L30" s="12">
        <v>0</v>
      </c>
      <c r="M30" s="12">
        <v>0</v>
      </c>
      <c r="N30" s="13" t="s">
        <v>67</v>
      </c>
      <c r="O30" s="12">
        <v>0</v>
      </c>
      <c r="P30" s="13" t="s">
        <v>67</v>
      </c>
      <c r="Q30" s="7"/>
    </row>
    <row r="31" ht="47.25" spans="1:17">
      <c r="A31" s="7">
        <v>22</v>
      </c>
      <c r="B31" s="10" t="s">
        <v>137</v>
      </c>
      <c r="C31" s="11" t="s">
        <v>44</v>
      </c>
      <c r="D31" s="12">
        <v>100</v>
      </c>
      <c r="E31" s="12">
        <v>2</v>
      </c>
      <c r="F31" s="12">
        <v>98</v>
      </c>
      <c r="G31" s="12">
        <v>100</v>
      </c>
      <c r="H31" s="12">
        <v>91</v>
      </c>
      <c r="I31" s="13" t="s">
        <v>138</v>
      </c>
      <c r="J31" s="12">
        <v>9</v>
      </c>
      <c r="K31" s="13" t="s">
        <v>139</v>
      </c>
      <c r="L31" s="12">
        <v>0</v>
      </c>
      <c r="M31" s="12">
        <v>0</v>
      </c>
      <c r="N31" s="13" t="s">
        <v>67</v>
      </c>
      <c r="O31" s="12">
        <v>0</v>
      </c>
      <c r="P31" s="13" t="s">
        <v>67</v>
      </c>
      <c r="Q31" s="7"/>
    </row>
    <row r="32" ht="47.25" spans="1:17">
      <c r="A32" s="7">
        <v>23</v>
      </c>
      <c r="B32" s="10" t="s">
        <v>140</v>
      </c>
      <c r="C32" s="11" t="s">
        <v>44</v>
      </c>
      <c r="D32" s="12">
        <v>243</v>
      </c>
      <c r="E32" s="12">
        <v>0</v>
      </c>
      <c r="F32" s="12">
        <v>243</v>
      </c>
      <c r="G32" s="12">
        <v>243</v>
      </c>
      <c r="H32" s="12">
        <v>243</v>
      </c>
      <c r="I32" s="13" t="s">
        <v>66</v>
      </c>
      <c r="J32" s="12">
        <v>0</v>
      </c>
      <c r="K32" s="13" t="s">
        <v>67</v>
      </c>
      <c r="L32" s="12">
        <v>0</v>
      </c>
      <c r="M32" s="12">
        <v>0</v>
      </c>
      <c r="N32" s="13" t="s">
        <v>67</v>
      </c>
      <c r="O32" s="12">
        <v>0</v>
      </c>
      <c r="P32" s="13" t="s">
        <v>67</v>
      </c>
      <c r="Q32" s="7"/>
    </row>
    <row r="33" ht="47.25" spans="1:17">
      <c r="A33" s="7">
        <v>24</v>
      </c>
      <c r="B33" s="10" t="s">
        <v>141</v>
      </c>
      <c r="C33" s="11" t="s">
        <v>44</v>
      </c>
      <c r="D33" s="12">
        <v>147</v>
      </c>
      <c r="E33" s="12">
        <v>0</v>
      </c>
      <c r="F33" s="12">
        <v>147</v>
      </c>
      <c r="G33" s="12">
        <v>147</v>
      </c>
      <c r="H33" s="12">
        <v>147</v>
      </c>
      <c r="I33" s="13" t="s">
        <v>66</v>
      </c>
      <c r="J33" s="12">
        <v>0</v>
      </c>
      <c r="K33" s="13" t="s">
        <v>67</v>
      </c>
      <c r="L33" s="12">
        <v>0</v>
      </c>
      <c r="M33" s="12">
        <v>0</v>
      </c>
      <c r="N33" s="13" t="s">
        <v>67</v>
      </c>
      <c r="O33" s="12">
        <v>0</v>
      </c>
      <c r="P33" s="13" t="s">
        <v>67</v>
      </c>
      <c r="Q33" s="7"/>
    </row>
    <row r="34" ht="47.25" spans="1:17">
      <c r="A34" s="7">
        <v>25</v>
      </c>
      <c r="B34" s="10" t="s">
        <v>142</v>
      </c>
      <c r="C34" s="11" t="s">
        <v>44</v>
      </c>
      <c r="D34" s="12">
        <v>291</v>
      </c>
      <c r="E34" s="12">
        <v>2</v>
      </c>
      <c r="F34" s="12">
        <v>289</v>
      </c>
      <c r="G34" s="12">
        <v>289</v>
      </c>
      <c r="H34" s="12">
        <v>289</v>
      </c>
      <c r="I34" s="13" t="s">
        <v>66</v>
      </c>
      <c r="J34" s="12">
        <v>0</v>
      </c>
      <c r="K34" s="13" t="s">
        <v>67</v>
      </c>
      <c r="L34" s="12">
        <v>2</v>
      </c>
      <c r="M34" s="12">
        <v>0</v>
      </c>
      <c r="N34" s="13" t="s">
        <v>67</v>
      </c>
      <c r="O34" s="12">
        <v>2</v>
      </c>
      <c r="P34" s="13" t="s">
        <v>66</v>
      </c>
      <c r="Q34" s="7"/>
    </row>
    <row r="35" ht="47.25" spans="1:17">
      <c r="A35" s="7">
        <v>26</v>
      </c>
      <c r="B35" s="10" t="s">
        <v>143</v>
      </c>
      <c r="C35" s="11" t="s">
        <v>44</v>
      </c>
      <c r="D35" s="12">
        <v>95</v>
      </c>
      <c r="E35" s="12">
        <v>0</v>
      </c>
      <c r="F35" s="12">
        <v>95</v>
      </c>
      <c r="G35" s="12">
        <v>95</v>
      </c>
      <c r="H35" s="12">
        <v>95</v>
      </c>
      <c r="I35" s="13" t="s">
        <v>66</v>
      </c>
      <c r="J35" s="12">
        <v>0</v>
      </c>
      <c r="K35" s="13" t="s">
        <v>67</v>
      </c>
      <c r="L35" s="12">
        <v>0</v>
      </c>
      <c r="M35" s="12">
        <v>0</v>
      </c>
      <c r="N35" s="13" t="s">
        <v>67</v>
      </c>
      <c r="O35" s="12">
        <v>0</v>
      </c>
      <c r="P35" s="13" t="s">
        <v>67</v>
      </c>
      <c r="Q35" s="7"/>
    </row>
    <row r="36" ht="47.25" spans="1:17">
      <c r="A36" s="7">
        <v>27</v>
      </c>
      <c r="B36" s="10" t="s">
        <v>144</v>
      </c>
      <c r="C36" s="11" t="s">
        <v>44</v>
      </c>
      <c r="D36" s="12">
        <v>144</v>
      </c>
      <c r="E36" s="12">
        <v>0</v>
      </c>
      <c r="F36" s="12">
        <v>144</v>
      </c>
      <c r="G36" s="12">
        <v>144</v>
      </c>
      <c r="H36" s="12">
        <v>144</v>
      </c>
      <c r="I36" s="13" t="s">
        <v>66</v>
      </c>
      <c r="J36" s="12">
        <v>0</v>
      </c>
      <c r="K36" s="13" t="s">
        <v>67</v>
      </c>
      <c r="L36" s="12">
        <v>0</v>
      </c>
      <c r="M36" s="12">
        <v>0</v>
      </c>
      <c r="N36" s="13" t="s">
        <v>67</v>
      </c>
      <c r="O36" s="12">
        <v>0</v>
      </c>
      <c r="P36" s="13" t="s">
        <v>67</v>
      </c>
      <c r="Q36" s="7"/>
    </row>
    <row r="37" ht="47.25" spans="1:17">
      <c r="A37" s="7">
        <v>28</v>
      </c>
      <c r="B37" s="10" t="s">
        <v>145</v>
      </c>
      <c r="C37" s="11" t="s">
        <v>44</v>
      </c>
      <c r="D37" s="12">
        <v>42</v>
      </c>
      <c r="E37" s="12">
        <v>1</v>
      </c>
      <c r="F37" s="12">
        <v>41</v>
      </c>
      <c r="G37" s="12">
        <v>42</v>
      </c>
      <c r="H37" s="12">
        <v>42</v>
      </c>
      <c r="I37" s="13" t="s">
        <v>66</v>
      </c>
      <c r="J37" s="12">
        <v>0</v>
      </c>
      <c r="K37" s="13" t="s">
        <v>67</v>
      </c>
      <c r="L37" s="12">
        <v>0</v>
      </c>
      <c r="M37" s="12">
        <v>0</v>
      </c>
      <c r="N37" s="13" t="s">
        <v>67</v>
      </c>
      <c r="O37" s="12">
        <v>0</v>
      </c>
      <c r="P37" s="13" t="s">
        <v>67</v>
      </c>
      <c r="Q37" s="7"/>
    </row>
    <row r="38" ht="47.25" spans="1:17">
      <c r="A38" s="7">
        <v>29</v>
      </c>
      <c r="B38" s="10" t="s">
        <v>146</v>
      </c>
      <c r="C38" s="11" t="s">
        <v>44</v>
      </c>
      <c r="D38" s="12">
        <v>207</v>
      </c>
      <c r="E38" s="12">
        <v>0</v>
      </c>
      <c r="F38" s="12">
        <v>207</v>
      </c>
      <c r="G38" s="12">
        <v>207</v>
      </c>
      <c r="H38" s="12">
        <v>207</v>
      </c>
      <c r="I38" s="13" t="s">
        <v>66</v>
      </c>
      <c r="J38" s="12">
        <v>0</v>
      </c>
      <c r="K38" s="13" t="s">
        <v>67</v>
      </c>
      <c r="L38" s="12">
        <v>0</v>
      </c>
      <c r="M38" s="12">
        <v>0</v>
      </c>
      <c r="N38" s="13" t="s">
        <v>67</v>
      </c>
      <c r="O38" s="12">
        <v>0</v>
      </c>
      <c r="P38" s="13" t="s">
        <v>67</v>
      </c>
      <c r="Q38" s="7"/>
    </row>
    <row r="39" ht="47.25" spans="1:17">
      <c r="A39" s="7">
        <v>30</v>
      </c>
      <c r="B39" s="10" t="s">
        <v>147</v>
      </c>
      <c r="C39" s="11" t="s">
        <v>44</v>
      </c>
      <c r="D39" s="12">
        <v>254</v>
      </c>
      <c r="E39" s="12">
        <v>0</v>
      </c>
      <c r="F39" s="12">
        <v>254</v>
      </c>
      <c r="G39" s="12">
        <v>254</v>
      </c>
      <c r="H39" s="12">
        <v>254</v>
      </c>
      <c r="I39" s="13" t="s">
        <v>66</v>
      </c>
      <c r="J39" s="12">
        <v>0</v>
      </c>
      <c r="K39" s="13" t="s">
        <v>67</v>
      </c>
      <c r="L39" s="12">
        <v>0</v>
      </c>
      <c r="M39" s="12">
        <v>0</v>
      </c>
      <c r="N39" s="13" t="s">
        <v>67</v>
      </c>
      <c r="O39" s="12">
        <v>0</v>
      </c>
      <c r="P39" s="13" t="s">
        <v>67</v>
      </c>
      <c r="Q39" s="7"/>
    </row>
    <row r="40" ht="47.25" spans="1:17">
      <c r="A40" s="7">
        <v>31</v>
      </c>
      <c r="B40" s="10" t="s">
        <v>148</v>
      </c>
      <c r="C40" s="11" t="s">
        <v>44</v>
      </c>
      <c r="D40" s="12">
        <v>174</v>
      </c>
      <c r="E40" s="12">
        <v>11</v>
      </c>
      <c r="F40" s="12">
        <v>163</v>
      </c>
      <c r="G40" s="12">
        <v>163</v>
      </c>
      <c r="H40" s="12">
        <v>163</v>
      </c>
      <c r="I40" s="13" t="s">
        <v>66</v>
      </c>
      <c r="J40" s="12">
        <v>0</v>
      </c>
      <c r="K40" s="13" t="s">
        <v>67</v>
      </c>
      <c r="L40" s="12">
        <v>11</v>
      </c>
      <c r="M40" s="12">
        <v>2</v>
      </c>
      <c r="N40" s="13" t="s">
        <v>149</v>
      </c>
      <c r="O40" s="12">
        <v>9</v>
      </c>
      <c r="P40" s="13" t="s">
        <v>150</v>
      </c>
      <c r="Q40" s="7"/>
    </row>
    <row r="41" ht="47.25" spans="1:17">
      <c r="A41" s="7">
        <v>32</v>
      </c>
      <c r="B41" s="10" t="s">
        <v>151</v>
      </c>
      <c r="C41" s="11" t="s">
        <v>44</v>
      </c>
      <c r="D41" s="12">
        <v>118</v>
      </c>
      <c r="E41" s="12">
        <v>0</v>
      </c>
      <c r="F41" s="12">
        <v>118</v>
      </c>
      <c r="G41" s="12">
        <v>118</v>
      </c>
      <c r="H41" s="12">
        <v>118</v>
      </c>
      <c r="I41" s="13" t="s">
        <v>66</v>
      </c>
      <c r="J41" s="12">
        <v>0</v>
      </c>
      <c r="K41" s="13" t="s">
        <v>67</v>
      </c>
      <c r="L41" s="12">
        <v>0</v>
      </c>
      <c r="M41" s="12">
        <v>0</v>
      </c>
      <c r="N41" s="13" t="s">
        <v>67</v>
      </c>
      <c r="O41" s="12">
        <v>0</v>
      </c>
      <c r="P41" s="13" t="s">
        <v>67</v>
      </c>
      <c r="Q41" s="7"/>
    </row>
    <row r="42" ht="47.25" spans="1:17">
      <c r="A42" s="7">
        <v>33</v>
      </c>
      <c r="B42" s="10" t="s">
        <v>152</v>
      </c>
      <c r="C42" s="11" t="s">
        <v>44</v>
      </c>
      <c r="D42" s="12">
        <v>143</v>
      </c>
      <c r="E42" s="12">
        <v>1</v>
      </c>
      <c r="F42" s="12">
        <v>142</v>
      </c>
      <c r="G42" s="12">
        <v>142</v>
      </c>
      <c r="H42" s="12">
        <v>142</v>
      </c>
      <c r="I42" s="13" t="s">
        <v>66</v>
      </c>
      <c r="J42" s="12">
        <v>0</v>
      </c>
      <c r="K42" s="13" t="s">
        <v>67</v>
      </c>
      <c r="L42" s="12">
        <v>1</v>
      </c>
      <c r="M42" s="12">
        <v>0</v>
      </c>
      <c r="N42" s="13" t="s">
        <v>67</v>
      </c>
      <c r="O42" s="12">
        <v>1</v>
      </c>
      <c r="P42" s="13" t="s">
        <v>66</v>
      </c>
      <c r="Q42" s="7"/>
    </row>
    <row r="43" ht="17.25" customHeight="1" spans="1:17">
      <c r="A43" s="7">
        <v>34</v>
      </c>
      <c r="B43" s="10" t="s">
        <v>153</v>
      </c>
      <c r="C43" s="11" t="s">
        <v>43</v>
      </c>
      <c r="D43" s="12">
        <v>214</v>
      </c>
      <c r="E43" s="12">
        <v>1</v>
      </c>
      <c r="F43" s="12">
        <v>213</v>
      </c>
      <c r="G43" s="12">
        <v>213</v>
      </c>
      <c r="H43" s="12">
        <v>213</v>
      </c>
      <c r="I43" s="13" t="s">
        <v>66</v>
      </c>
      <c r="J43" s="12">
        <v>0</v>
      </c>
      <c r="K43" s="13" t="s">
        <v>67</v>
      </c>
      <c r="L43" s="12">
        <v>1</v>
      </c>
      <c r="M43" s="12">
        <v>0</v>
      </c>
      <c r="N43" s="13" t="s">
        <v>67</v>
      </c>
      <c r="O43" s="12">
        <v>1</v>
      </c>
      <c r="P43" s="13" t="s">
        <v>66</v>
      </c>
      <c r="Q43" s="7"/>
    </row>
    <row r="44" ht="47.25" spans="1:17">
      <c r="A44" s="7">
        <v>35</v>
      </c>
      <c r="B44" s="10" t="s">
        <v>154</v>
      </c>
      <c r="C44" s="11" t="s">
        <v>43</v>
      </c>
      <c r="D44" s="12">
        <v>163</v>
      </c>
      <c r="E44" s="12">
        <v>0</v>
      </c>
      <c r="F44" s="12">
        <v>163</v>
      </c>
      <c r="G44" s="12">
        <v>163</v>
      </c>
      <c r="H44" s="12">
        <v>163</v>
      </c>
      <c r="I44" s="13" t="s">
        <v>66</v>
      </c>
      <c r="J44" s="12">
        <v>0</v>
      </c>
      <c r="K44" s="13" t="s">
        <v>67</v>
      </c>
      <c r="L44" s="12">
        <v>0</v>
      </c>
      <c r="M44" s="12">
        <v>0</v>
      </c>
      <c r="N44" s="13" t="s">
        <v>67</v>
      </c>
      <c r="O44" s="12">
        <v>0</v>
      </c>
      <c r="P44" s="13" t="s">
        <v>67</v>
      </c>
      <c r="Q44" s="7"/>
    </row>
    <row r="45" ht="47.25" spans="1:17">
      <c r="A45" s="7">
        <v>36</v>
      </c>
      <c r="B45" s="10" t="s">
        <v>155</v>
      </c>
      <c r="C45" s="11" t="s">
        <v>43</v>
      </c>
      <c r="D45" s="12">
        <v>428</v>
      </c>
      <c r="E45" s="12">
        <v>2</v>
      </c>
      <c r="F45" s="12">
        <v>426</v>
      </c>
      <c r="G45" s="12">
        <v>420</v>
      </c>
      <c r="H45" s="12">
        <v>420</v>
      </c>
      <c r="I45" s="13" t="s">
        <v>66</v>
      </c>
      <c r="J45" s="12">
        <v>0</v>
      </c>
      <c r="K45" s="13" t="s">
        <v>67</v>
      </c>
      <c r="L45" s="12">
        <v>8</v>
      </c>
      <c r="M45" s="12">
        <v>8</v>
      </c>
      <c r="N45" s="13" t="s">
        <v>66</v>
      </c>
      <c r="O45" s="12">
        <v>0</v>
      </c>
      <c r="P45" s="13" t="s">
        <v>67</v>
      </c>
      <c r="Q45" s="7"/>
    </row>
    <row r="46" ht="47.25" spans="1:17">
      <c r="A46" s="7">
        <v>37</v>
      </c>
      <c r="B46" s="10" t="s">
        <v>156</v>
      </c>
      <c r="C46" s="11" t="s">
        <v>43</v>
      </c>
      <c r="D46" s="12">
        <v>114</v>
      </c>
      <c r="E46" s="12">
        <v>0</v>
      </c>
      <c r="F46" s="12">
        <v>114</v>
      </c>
      <c r="G46" s="12">
        <v>114</v>
      </c>
      <c r="H46" s="12">
        <v>114</v>
      </c>
      <c r="I46" s="13" t="s">
        <v>66</v>
      </c>
      <c r="J46" s="12">
        <v>0</v>
      </c>
      <c r="K46" s="13" t="s">
        <v>67</v>
      </c>
      <c r="L46" s="12">
        <v>0</v>
      </c>
      <c r="M46" s="12">
        <v>0</v>
      </c>
      <c r="N46" s="13" t="s">
        <v>67</v>
      </c>
      <c r="O46" s="12">
        <v>0</v>
      </c>
      <c r="P46" s="13" t="s">
        <v>67</v>
      </c>
      <c r="Q46" s="7"/>
    </row>
    <row r="47" ht="47.25" spans="1:17">
      <c r="A47" s="7">
        <v>38</v>
      </c>
      <c r="B47" s="10" t="s">
        <v>157</v>
      </c>
      <c r="C47" s="11" t="s">
        <v>43</v>
      </c>
      <c r="D47" s="12">
        <v>161</v>
      </c>
      <c r="E47" s="12">
        <v>0</v>
      </c>
      <c r="F47" s="12">
        <v>161</v>
      </c>
      <c r="G47" s="12">
        <v>161</v>
      </c>
      <c r="H47" s="12">
        <v>161</v>
      </c>
      <c r="I47" s="13" t="s">
        <v>66</v>
      </c>
      <c r="J47" s="12">
        <v>0</v>
      </c>
      <c r="K47" s="13" t="s">
        <v>67</v>
      </c>
      <c r="L47" s="12">
        <v>0</v>
      </c>
      <c r="M47" s="12">
        <v>0</v>
      </c>
      <c r="N47" s="13" t="s">
        <v>67</v>
      </c>
      <c r="O47" s="12">
        <v>0</v>
      </c>
      <c r="P47" s="13" t="s">
        <v>67</v>
      </c>
      <c r="Q47" s="7"/>
    </row>
    <row r="48" ht="47.25" spans="1:17">
      <c r="A48" s="7">
        <v>39</v>
      </c>
      <c r="B48" s="10" t="s">
        <v>158</v>
      </c>
      <c r="C48" s="11" t="s">
        <v>43</v>
      </c>
      <c r="D48" s="12">
        <v>280</v>
      </c>
      <c r="E48" s="12">
        <v>0</v>
      </c>
      <c r="F48" s="12">
        <v>280</v>
      </c>
      <c r="G48" s="12">
        <v>280</v>
      </c>
      <c r="H48" s="12">
        <v>279</v>
      </c>
      <c r="I48" s="14">
        <v>0.996</v>
      </c>
      <c r="J48" s="12">
        <v>1</v>
      </c>
      <c r="K48" s="13" t="s">
        <v>91</v>
      </c>
      <c r="L48" s="12">
        <v>0</v>
      </c>
      <c r="M48" s="12">
        <v>0</v>
      </c>
      <c r="N48" s="13" t="s">
        <v>67</v>
      </c>
      <c r="O48" s="12">
        <v>0</v>
      </c>
      <c r="P48" s="13" t="s">
        <v>67</v>
      </c>
      <c r="Q48" s="7"/>
    </row>
    <row r="49" ht="47.25" spans="1:17">
      <c r="A49" s="7">
        <v>40</v>
      </c>
      <c r="B49" s="10" t="s">
        <v>159</v>
      </c>
      <c r="C49" s="11" t="s">
        <v>43</v>
      </c>
      <c r="D49" s="12">
        <v>442</v>
      </c>
      <c r="E49" s="12">
        <v>0</v>
      </c>
      <c r="F49" s="12">
        <v>442</v>
      </c>
      <c r="G49" s="12">
        <v>442</v>
      </c>
      <c r="H49" s="12">
        <v>442</v>
      </c>
      <c r="I49" s="13" t="s">
        <v>66</v>
      </c>
      <c r="J49" s="12">
        <v>0</v>
      </c>
      <c r="K49" s="13" t="s">
        <v>67</v>
      </c>
      <c r="L49" s="12">
        <v>0</v>
      </c>
      <c r="M49" s="12">
        <v>0</v>
      </c>
      <c r="N49" s="13" t="s">
        <v>67</v>
      </c>
      <c r="O49" s="12">
        <v>0</v>
      </c>
      <c r="P49" s="13" t="s">
        <v>67</v>
      </c>
      <c r="Q49" s="7"/>
    </row>
    <row r="50" ht="47.25" spans="1:17">
      <c r="A50" s="7">
        <v>41</v>
      </c>
      <c r="B50" s="10" t="s">
        <v>160</v>
      </c>
      <c r="C50" s="11" t="s">
        <v>43</v>
      </c>
      <c r="D50" s="12">
        <v>241</v>
      </c>
      <c r="E50" s="12">
        <v>0</v>
      </c>
      <c r="F50" s="12">
        <v>241</v>
      </c>
      <c r="G50" s="12">
        <v>241</v>
      </c>
      <c r="H50" s="12">
        <v>241</v>
      </c>
      <c r="I50" s="13" t="s">
        <v>66</v>
      </c>
      <c r="J50" s="12">
        <v>0</v>
      </c>
      <c r="K50" s="13" t="s">
        <v>67</v>
      </c>
      <c r="L50" s="12">
        <v>0</v>
      </c>
      <c r="M50" s="12">
        <v>0</v>
      </c>
      <c r="N50" s="13" t="s">
        <v>67</v>
      </c>
      <c r="O50" s="12">
        <v>0</v>
      </c>
      <c r="P50" s="13" t="s">
        <v>67</v>
      </c>
      <c r="Q50" s="7"/>
    </row>
    <row r="51" ht="47.25" spans="1:17">
      <c r="A51" s="7">
        <v>42</v>
      </c>
      <c r="B51" s="10" t="s">
        <v>161</v>
      </c>
      <c r="C51" s="11" t="s">
        <v>43</v>
      </c>
      <c r="D51" s="12">
        <v>373</v>
      </c>
      <c r="E51" s="12">
        <v>0</v>
      </c>
      <c r="F51" s="12">
        <v>373</v>
      </c>
      <c r="G51" s="12">
        <v>373</v>
      </c>
      <c r="H51" s="12">
        <v>373</v>
      </c>
      <c r="I51" s="13" t="s">
        <v>66</v>
      </c>
      <c r="J51" s="12">
        <v>0</v>
      </c>
      <c r="K51" s="13" t="s">
        <v>67</v>
      </c>
      <c r="L51" s="12">
        <v>0</v>
      </c>
      <c r="M51" s="12">
        <v>0</v>
      </c>
      <c r="N51" s="13" t="s">
        <v>67</v>
      </c>
      <c r="O51" s="12">
        <v>0</v>
      </c>
      <c r="P51" s="13" t="s">
        <v>67</v>
      </c>
      <c r="Q51" s="7"/>
    </row>
    <row r="52" ht="47.25" spans="1:17">
      <c r="A52" s="7">
        <v>43</v>
      </c>
      <c r="B52" s="10" t="s">
        <v>162</v>
      </c>
      <c r="C52" s="11" t="s">
        <v>43</v>
      </c>
      <c r="D52" s="12">
        <v>140</v>
      </c>
      <c r="E52" s="12">
        <v>0</v>
      </c>
      <c r="F52" s="12">
        <v>140</v>
      </c>
      <c r="G52" s="12">
        <v>140</v>
      </c>
      <c r="H52" s="12">
        <v>140</v>
      </c>
      <c r="I52" s="13" t="s">
        <v>66</v>
      </c>
      <c r="J52" s="12">
        <v>0</v>
      </c>
      <c r="K52" s="13" t="s">
        <v>67</v>
      </c>
      <c r="L52" s="12">
        <v>0</v>
      </c>
      <c r="M52" s="12">
        <v>0</v>
      </c>
      <c r="N52" s="13" t="s">
        <v>67</v>
      </c>
      <c r="O52" s="12">
        <v>0</v>
      </c>
      <c r="P52" s="13" t="s">
        <v>67</v>
      </c>
      <c r="Q52" s="7"/>
    </row>
    <row r="53" ht="47.25" spans="1:17">
      <c r="A53" s="7">
        <v>44</v>
      </c>
      <c r="B53" s="10" t="s">
        <v>163</v>
      </c>
      <c r="C53" s="11" t="s">
        <v>43</v>
      </c>
      <c r="D53" s="12">
        <v>96</v>
      </c>
      <c r="E53" s="12">
        <v>1</v>
      </c>
      <c r="F53" s="12">
        <v>95</v>
      </c>
      <c r="G53" s="12">
        <v>95</v>
      </c>
      <c r="H53" s="12">
        <v>95</v>
      </c>
      <c r="I53" s="13" t="s">
        <v>66</v>
      </c>
      <c r="J53" s="12">
        <v>0</v>
      </c>
      <c r="K53" s="13" t="s">
        <v>67</v>
      </c>
      <c r="L53" s="12">
        <v>1</v>
      </c>
      <c r="M53" s="12">
        <v>1</v>
      </c>
      <c r="N53" s="13" t="s">
        <v>66</v>
      </c>
      <c r="O53" s="12">
        <v>0</v>
      </c>
      <c r="P53" s="13" t="s">
        <v>67</v>
      </c>
      <c r="Q53" s="7"/>
    </row>
    <row r="54" ht="47.25" spans="1:17">
      <c r="A54" s="7">
        <v>45</v>
      </c>
      <c r="B54" s="10" t="s">
        <v>164</v>
      </c>
      <c r="C54" s="11" t="s">
        <v>43</v>
      </c>
      <c r="D54" s="12">
        <v>174</v>
      </c>
      <c r="E54" s="12">
        <v>1</v>
      </c>
      <c r="F54" s="12">
        <v>173</v>
      </c>
      <c r="G54" s="12">
        <v>173</v>
      </c>
      <c r="H54" s="12">
        <v>173</v>
      </c>
      <c r="I54" s="13" t="s">
        <v>66</v>
      </c>
      <c r="J54" s="12">
        <v>0</v>
      </c>
      <c r="K54" s="13" t="s">
        <v>67</v>
      </c>
      <c r="L54" s="12">
        <v>1</v>
      </c>
      <c r="M54" s="12">
        <v>0</v>
      </c>
      <c r="N54" s="13" t="s">
        <v>67</v>
      </c>
      <c r="O54" s="12">
        <v>1</v>
      </c>
      <c r="P54" s="13" t="s">
        <v>66</v>
      </c>
      <c r="Q54" s="7"/>
    </row>
    <row r="55" ht="47.25" spans="1:17">
      <c r="A55" s="7">
        <v>46</v>
      </c>
      <c r="B55" s="10" t="s">
        <v>165</v>
      </c>
      <c r="C55" s="11" t="s">
        <v>43</v>
      </c>
      <c r="D55" s="12">
        <v>194</v>
      </c>
      <c r="E55" s="12">
        <v>0</v>
      </c>
      <c r="F55" s="12">
        <v>194</v>
      </c>
      <c r="G55" s="12">
        <v>194</v>
      </c>
      <c r="H55" s="12">
        <v>194</v>
      </c>
      <c r="I55" s="13" t="s">
        <v>66</v>
      </c>
      <c r="J55" s="12">
        <v>0</v>
      </c>
      <c r="K55" s="13" t="s">
        <v>67</v>
      </c>
      <c r="L55" s="12">
        <v>0</v>
      </c>
      <c r="M55" s="12">
        <v>0</v>
      </c>
      <c r="N55" s="13" t="s">
        <v>67</v>
      </c>
      <c r="O55" s="12">
        <v>0</v>
      </c>
      <c r="P55" s="13" t="s">
        <v>67</v>
      </c>
      <c r="Q55" s="7"/>
    </row>
    <row r="56" ht="47.25" spans="1:17">
      <c r="A56" s="7">
        <v>47</v>
      </c>
      <c r="B56" s="10" t="s">
        <v>166</v>
      </c>
      <c r="C56" s="11" t="s">
        <v>43</v>
      </c>
      <c r="D56" s="12">
        <v>253</v>
      </c>
      <c r="E56" s="12">
        <v>14</v>
      </c>
      <c r="F56" s="12">
        <v>239</v>
      </c>
      <c r="G56" s="12">
        <v>253</v>
      </c>
      <c r="H56" s="12">
        <v>243</v>
      </c>
      <c r="I56" s="13" t="s">
        <v>167</v>
      </c>
      <c r="J56" s="12">
        <v>10</v>
      </c>
      <c r="K56" s="13" t="s">
        <v>168</v>
      </c>
      <c r="L56" s="12">
        <v>0</v>
      </c>
      <c r="M56" s="12">
        <v>0</v>
      </c>
      <c r="N56" s="13" t="s">
        <v>67</v>
      </c>
      <c r="O56" s="12">
        <v>0</v>
      </c>
      <c r="P56" s="13" t="s">
        <v>67</v>
      </c>
      <c r="Q56" s="7"/>
    </row>
    <row r="57" customHeight="1" spans="1:17">
      <c r="A57" s="7">
        <v>48</v>
      </c>
      <c r="B57" s="10" t="s">
        <v>169</v>
      </c>
      <c r="C57" s="11" t="s">
        <v>36</v>
      </c>
      <c r="D57" s="12">
        <v>111</v>
      </c>
      <c r="E57" s="12">
        <v>0</v>
      </c>
      <c r="F57" s="12">
        <v>111</v>
      </c>
      <c r="G57" s="12">
        <v>111</v>
      </c>
      <c r="H57" s="12">
        <v>111</v>
      </c>
      <c r="I57" s="13" t="s">
        <v>66</v>
      </c>
      <c r="J57" s="12">
        <v>0</v>
      </c>
      <c r="K57" s="13" t="s">
        <v>67</v>
      </c>
      <c r="L57" s="12">
        <v>0</v>
      </c>
      <c r="M57" s="12">
        <v>0</v>
      </c>
      <c r="N57" s="13" t="s">
        <v>67</v>
      </c>
      <c r="O57" s="12">
        <v>0</v>
      </c>
      <c r="P57" s="13" t="s">
        <v>67</v>
      </c>
      <c r="Q57" s="7"/>
    </row>
    <row r="58" ht="47.25" spans="1:17">
      <c r="A58" s="7">
        <v>49</v>
      </c>
      <c r="B58" s="10" t="s">
        <v>170</v>
      </c>
      <c r="C58" s="11" t="s">
        <v>36</v>
      </c>
      <c r="D58" s="12">
        <v>160</v>
      </c>
      <c r="E58" s="12">
        <v>45</v>
      </c>
      <c r="F58" s="12">
        <v>115</v>
      </c>
      <c r="G58" s="12">
        <v>108</v>
      </c>
      <c r="H58" s="12">
        <v>108</v>
      </c>
      <c r="I58" s="13" t="s">
        <v>66</v>
      </c>
      <c r="J58" s="12">
        <v>0</v>
      </c>
      <c r="K58" s="13" t="s">
        <v>67</v>
      </c>
      <c r="L58" s="12">
        <v>52</v>
      </c>
      <c r="M58" s="12">
        <v>0</v>
      </c>
      <c r="N58" s="13" t="s">
        <v>67</v>
      </c>
      <c r="O58" s="12">
        <v>52</v>
      </c>
      <c r="P58" s="13" t="s">
        <v>66</v>
      </c>
      <c r="Q58" s="7"/>
    </row>
    <row r="59" ht="47.25" spans="1:17">
      <c r="A59" s="7">
        <v>50</v>
      </c>
      <c r="B59" s="10" t="s">
        <v>171</v>
      </c>
      <c r="C59" s="11" t="s">
        <v>36</v>
      </c>
      <c r="D59" s="12">
        <v>348</v>
      </c>
      <c r="E59" s="12">
        <v>2</v>
      </c>
      <c r="F59" s="12">
        <v>346</v>
      </c>
      <c r="G59" s="12">
        <v>345</v>
      </c>
      <c r="H59" s="12">
        <v>343</v>
      </c>
      <c r="I59" s="14">
        <v>0.994</v>
      </c>
      <c r="J59" s="12">
        <v>2</v>
      </c>
      <c r="K59" s="13" t="s">
        <v>84</v>
      </c>
      <c r="L59" s="12">
        <v>3</v>
      </c>
      <c r="M59" s="12">
        <v>2</v>
      </c>
      <c r="N59" s="13" t="s">
        <v>172</v>
      </c>
      <c r="O59" s="12">
        <v>1</v>
      </c>
      <c r="P59" s="13" t="s">
        <v>173</v>
      </c>
      <c r="Q59" s="7"/>
    </row>
    <row r="60" ht="47.25" spans="1:17">
      <c r="A60" s="7">
        <v>51</v>
      </c>
      <c r="B60" s="10" t="s">
        <v>174</v>
      </c>
      <c r="C60" s="11" t="s">
        <v>36</v>
      </c>
      <c r="D60" s="12">
        <v>76</v>
      </c>
      <c r="E60" s="12">
        <v>1</v>
      </c>
      <c r="F60" s="12">
        <v>75</v>
      </c>
      <c r="G60" s="12">
        <v>73</v>
      </c>
      <c r="H60" s="12">
        <v>71</v>
      </c>
      <c r="I60" s="13" t="s">
        <v>175</v>
      </c>
      <c r="J60" s="12">
        <v>2</v>
      </c>
      <c r="K60" s="13" t="s">
        <v>176</v>
      </c>
      <c r="L60" s="12">
        <v>3</v>
      </c>
      <c r="M60" s="12">
        <v>3</v>
      </c>
      <c r="N60" s="13" t="s">
        <v>66</v>
      </c>
      <c r="O60" s="12">
        <v>0</v>
      </c>
      <c r="P60" s="13" t="s">
        <v>67</v>
      </c>
      <c r="Q60" s="7"/>
    </row>
    <row r="61" ht="47.25" spans="1:17">
      <c r="A61" s="7">
        <v>52</v>
      </c>
      <c r="B61" s="10" t="s">
        <v>177</v>
      </c>
      <c r="C61" s="11" t="s">
        <v>36</v>
      </c>
      <c r="D61" s="12">
        <v>96</v>
      </c>
      <c r="E61" s="12">
        <v>6</v>
      </c>
      <c r="F61" s="12">
        <v>90</v>
      </c>
      <c r="G61" s="12">
        <v>90</v>
      </c>
      <c r="H61" s="12">
        <v>90</v>
      </c>
      <c r="I61" s="13" t="s">
        <v>66</v>
      </c>
      <c r="J61" s="12">
        <v>0</v>
      </c>
      <c r="K61" s="13" t="s">
        <v>67</v>
      </c>
      <c r="L61" s="12">
        <v>6</v>
      </c>
      <c r="M61" s="12">
        <v>1</v>
      </c>
      <c r="N61" s="13" t="s">
        <v>178</v>
      </c>
      <c r="O61" s="12">
        <v>5</v>
      </c>
      <c r="P61" s="13" t="s">
        <v>179</v>
      </c>
      <c r="Q61" s="7"/>
    </row>
    <row r="62" ht="47.25" spans="1:17">
      <c r="A62" s="7">
        <v>53</v>
      </c>
      <c r="B62" s="10" t="s">
        <v>180</v>
      </c>
      <c r="C62" s="11" t="s">
        <v>36</v>
      </c>
      <c r="D62" s="12">
        <v>312</v>
      </c>
      <c r="E62" s="12">
        <v>0</v>
      </c>
      <c r="F62" s="12">
        <v>312</v>
      </c>
      <c r="G62" s="12">
        <v>310</v>
      </c>
      <c r="H62" s="12">
        <v>310</v>
      </c>
      <c r="I62" s="13" t="s">
        <v>66</v>
      </c>
      <c r="J62" s="12">
        <v>0</v>
      </c>
      <c r="K62" s="13" t="s">
        <v>67</v>
      </c>
      <c r="L62" s="12">
        <v>2</v>
      </c>
      <c r="M62" s="12">
        <v>2</v>
      </c>
      <c r="N62" s="13" t="s">
        <v>66</v>
      </c>
      <c r="O62" s="12">
        <v>0</v>
      </c>
      <c r="P62" s="13" t="s">
        <v>67</v>
      </c>
      <c r="Q62" s="7"/>
    </row>
    <row r="63" ht="47.25" spans="1:17">
      <c r="A63" s="7">
        <v>54</v>
      </c>
      <c r="B63" s="10" t="s">
        <v>181</v>
      </c>
      <c r="C63" s="11" t="s">
        <v>36</v>
      </c>
      <c r="D63" s="12">
        <v>140</v>
      </c>
      <c r="E63" s="12">
        <v>0</v>
      </c>
      <c r="F63" s="12">
        <v>140</v>
      </c>
      <c r="G63" s="12">
        <v>134</v>
      </c>
      <c r="H63" s="12">
        <v>133</v>
      </c>
      <c r="I63" s="13" t="s">
        <v>182</v>
      </c>
      <c r="J63" s="12">
        <v>1</v>
      </c>
      <c r="K63" s="13" t="s">
        <v>183</v>
      </c>
      <c r="L63" s="12">
        <v>6</v>
      </c>
      <c r="M63" s="12">
        <v>3</v>
      </c>
      <c r="N63" s="13" t="s">
        <v>116</v>
      </c>
      <c r="O63" s="12">
        <v>3</v>
      </c>
      <c r="P63" s="13" t="s">
        <v>116</v>
      </c>
      <c r="Q63" s="7"/>
    </row>
    <row r="64" ht="47.25" spans="1:17">
      <c r="A64" s="7">
        <v>55</v>
      </c>
      <c r="B64" s="10" t="s">
        <v>184</v>
      </c>
      <c r="C64" s="11" t="s">
        <v>36</v>
      </c>
      <c r="D64" s="12">
        <v>263</v>
      </c>
      <c r="E64" s="12">
        <v>1</v>
      </c>
      <c r="F64" s="12">
        <v>262</v>
      </c>
      <c r="G64" s="12">
        <v>261</v>
      </c>
      <c r="H64" s="12">
        <v>261</v>
      </c>
      <c r="I64" s="13" t="s">
        <v>66</v>
      </c>
      <c r="J64" s="12">
        <v>0</v>
      </c>
      <c r="K64" s="13" t="s">
        <v>67</v>
      </c>
      <c r="L64" s="12">
        <v>2</v>
      </c>
      <c r="M64" s="12">
        <v>1</v>
      </c>
      <c r="N64" s="13" t="s">
        <v>116</v>
      </c>
      <c r="O64" s="12">
        <v>1</v>
      </c>
      <c r="P64" s="13" t="s">
        <v>116</v>
      </c>
      <c r="Q64" s="7"/>
    </row>
    <row r="65" ht="47.25" spans="1:17">
      <c r="A65" s="7">
        <v>56</v>
      </c>
      <c r="B65" s="10" t="s">
        <v>185</v>
      </c>
      <c r="C65" s="11" t="s">
        <v>36</v>
      </c>
      <c r="D65" s="12">
        <v>98</v>
      </c>
      <c r="E65" s="12">
        <v>1</v>
      </c>
      <c r="F65" s="12">
        <v>97</v>
      </c>
      <c r="G65" s="12">
        <v>97</v>
      </c>
      <c r="H65" s="12">
        <v>95</v>
      </c>
      <c r="I65" s="14">
        <v>0.979</v>
      </c>
      <c r="J65" s="12">
        <v>2</v>
      </c>
      <c r="K65" s="13" t="s">
        <v>186</v>
      </c>
      <c r="L65" s="12">
        <v>1</v>
      </c>
      <c r="M65" s="12">
        <v>0</v>
      </c>
      <c r="N65" s="13" t="s">
        <v>67</v>
      </c>
      <c r="O65" s="12">
        <v>1</v>
      </c>
      <c r="P65" s="13" t="s">
        <v>66</v>
      </c>
      <c r="Q65" s="7"/>
    </row>
    <row r="66" ht="47.25" spans="1:17">
      <c r="A66" s="7">
        <v>57</v>
      </c>
      <c r="B66" s="10" t="s">
        <v>187</v>
      </c>
      <c r="C66" s="11" t="s">
        <v>36</v>
      </c>
      <c r="D66" s="12">
        <v>189</v>
      </c>
      <c r="E66" s="12">
        <v>2</v>
      </c>
      <c r="F66" s="12">
        <v>187</v>
      </c>
      <c r="G66" s="12">
        <v>187</v>
      </c>
      <c r="H66" s="12">
        <v>187</v>
      </c>
      <c r="I66" s="13" t="s">
        <v>66</v>
      </c>
      <c r="J66" s="12">
        <v>0</v>
      </c>
      <c r="K66" s="13" t="s">
        <v>67</v>
      </c>
      <c r="L66" s="12">
        <v>2</v>
      </c>
      <c r="M66" s="12">
        <v>0</v>
      </c>
      <c r="N66" s="13" t="s">
        <v>67</v>
      </c>
      <c r="O66" s="12">
        <v>2</v>
      </c>
      <c r="P66" s="13" t="s">
        <v>66</v>
      </c>
      <c r="Q66" s="7"/>
    </row>
    <row r="67" ht="47.25" spans="1:17">
      <c r="A67" s="7">
        <v>58</v>
      </c>
      <c r="B67" s="10" t="s">
        <v>188</v>
      </c>
      <c r="C67" s="11" t="s">
        <v>36</v>
      </c>
      <c r="D67" s="12">
        <v>73</v>
      </c>
      <c r="E67" s="12">
        <v>0</v>
      </c>
      <c r="F67" s="12">
        <v>73</v>
      </c>
      <c r="G67" s="12">
        <v>73</v>
      </c>
      <c r="H67" s="12">
        <v>72</v>
      </c>
      <c r="I67" s="14">
        <v>0.986</v>
      </c>
      <c r="J67" s="12">
        <v>1</v>
      </c>
      <c r="K67" s="13" t="s">
        <v>189</v>
      </c>
      <c r="L67" s="12">
        <v>0</v>
      </c>
      <c r="M67" s="12">
        <v>0</v>
      </c>
      <c r="N67" s="13" t="s">
        <v>67</v>
      </c>
      <c r="O67" s="12">
        <v>0</v>
      </c>
      <c r="P67" s="13" t="s">
        <v>67</v>
      </c>
      <c r="Q67" s="7"/>
    </row>
    <row r="68" ht="47.25" spans="1:17">
      <c r="A68" s="7">
        <v>59</v>
      </c>
      <c r="B68" s="10" t="s">
        <v>190</v>
      </c>
      <c r="C68" s="11" t="s">
        <v>36</v>
      </c>
      <c r="D68" s="12">
        <v>69</v>
      </c>
      <c r="E68" s="12">
        <v>5</v>
      </c>
      <c r="F68" s="12">
        <v>64</v>
      </c>
      <c r="G68" s="12">
        <v>67</v>
      </c>
      <c r="H68" s="12">
        <v>65</v>
      </c>
      <c r="I68" s="13" t="s">
        <v>191</v>
      </c>
      <c r="J68" s="12">
        <v>2</v>
      </c>
      <c r="K68" s="13" t="s">
        <v>192</v>
      </c>
      <c r="L68" s="12">
        <v>2</v>
      </c>
      <c r="M68" s="12">
        <v>2</v>
      </c>
      <c r="N68" s="13" t="s">
        <v>66</v>
      </c>
      <c r="O68" s="12">
        <v>0</v>
      </c>
      <c r="P68" s="13" t="s">
        <v>67</v>
      </c>
      <c r="Q68" s="7"/>
    </row>
    <row r="69" ht="47.25" spans="1:17">
      <c r="A69" s="7">
        <v>60</v>
      </c>
      <c r="B69" s="10" t="s">
        <v>193</v>
      </c>
      <c r="C69" s="11" t="s">
        <v>36</v>
      </c>
      <c r="D69" s="12">
        <v>227</v>
      </c>
      <c r="E69" s="12">
        <v>0</v>
      </c>
      <c r="F69" s="12">
        <v>227</v>
      </c>
      <c r="G69" s="12">
        <v>227</v>
      </c>
      <c r="H69" s="12">
        <v>227</v>
      </c>
      <c r="I69" s="13" t="s">
        <v>66</v>
      </c>
      <c r="J69" s="12">
        <v>0</v>
      </c>
      <c r="K69" s="13" t="s">
        <v>67</v>
      </c>
      <c r="L69" s="12">
        <v>0</v>
      </c>
      <c r="M69" s="12">
        <v>0</v>
      </c>
      <c r="N69" s="13" t="s">
        <v>67</v>
      </c>
      <c r="O69" s="12">
        <v>0</v>
      </c>
      <c r="P69" s="13" t="s">
        <v>67</v>
      </c>
      <c r="Q69" s="7"/>
    </row>
    <row r="70" ht="18" customHeight="1" spans="1:17">
      <c r="A70" s="7">
        <v>61</v>
      </c>
      <c r="B70" s="10" t="s">
        <v>194</v>
      </c>
      <c r="C70" s="11" t="s">
        <v>36</v>
      </c>
      <c r="D70" s="12">
        <v>150</v>
      </c>
      <c r="E70" s="12">
        <v>2</v>
      </c>
      <c r="F70" s="12">
        <v>148</v>
      </c>
      <c r="G70" s="12">
        <v>148</v>
      </c>
      <c r="H70" s="12">
        <v>148</v>
      </c>
      <c r="I70" s="13" t="s">
        <v>66</v>
      </c>
      <c r="J70" s="12">
        <v>0</v>
      </c>
      <c r="K70" s="13" t="s">
        <v>67</v>
      </c>
      <c r="L70" s="12">
        <v>2</v>
      </c>
      <c r="M70" s="12">
        <v>0</v>
      </c>
      <c r="N70" s="13" t="s">
        <v>67</v>
      </c>
      <c r="O70" s="12">
        <v>2</v>
      </c>
      <c r="P70" s="13" t="s">
        <v>66</v>
      </c>
      <c r="Q70" s="7"/>
    </row>
    <row r="71" ht="60" customHeight="1" spans="1:17">
      <c r="A71" s="7">
        <v>62</v>
      </c>
      <c r="B71" s="10" t="s">
        <v>195</v>
      </c>
      <c r="C71" s="11" t="s">
        <v>39</v>
      </c>
      <c r="D71" s="12">
        <v>164</v>
      </c>
      <c r="E71" s="12">
        <v>0</v>
      </c>
      <c r="F71" s="12">
        <v>164</v>
      </c>
      <c r="G71" s="12">
        <v>164</v>
      </c>
      <c r="H71" s="12">
        <v>164</v>
      </c>
      <c r="I71" s="13" t="s">
        <v>66</v>
      </c>
      <c r="J71" s="12">
        <v>0</v>
      </c>
      <c r="K71" s="13" t="s">
        <v>67</v>
      </c>
      <c r="L71" s="12">
        <v>0</v>
      </c>
      <c r="M71" s="12">
        <v>0</v>
      </c>
      <c r="N71" s="13" t="s">
        <v>67</v>
      </c>
      <c r="O71" s="12">
        <v>0</v>
      </c>
      <c r="P71" s="13" t="s">
        <v>67</v>
      </c>
      <c r="Q71" s="7"/>
    </row>
    <row r="72" ht="47.25" spans="1:17">
      <c r="A72" s="7">
        <v>63</v>
      </c>
      <c r="B72" s="10" t="s">
        <v>196</v>
      </c>
      <c r="C72" s="11" t="s">
        <v>39</v>
      </c>
      <c r="D72" s="12">
        <v>594</v>
      </c>
      <c r="E72" s="12">
        <v>0</v>
      </c>
      <c r="F72" s="12">
        <v>594</v>
      </c>
      <c r="G72" s="12">
        <v>594</v>
      </c>
      <c r="H72" s="12">
        <v>591</v>
      </c>
      <c r="I72" s="13" t="s">
        <v>197</v>
      </c>
      <c r="J72" s="12">
        <v>3</v>
      </c>
      <c r="K72" s="13" t="s">
        <v>198</v>
      </c>
      <c r="L72" s="12">
        <v>0</v>
      </c>
      <c r="M72" s="12">
        <v>0</v>
      </c>
      <c r="N72" s="13" t="s">
        <v>67</v>
      </c>
      <c r="O72" s="12">
        <v>0</v>
      </c>
      <c r="P72" s="13" t="s">
        <v>67</v>
      </c>
      <c r="Q72" s="7"/>
    </row>
    <row r="73" ht="47.25" spans="1:17">
      <c r="A73" s="7">
        <v>64</v>
      </c>
      <c r="B73" s="10" t="s">
        <v>199</v>
      </c>
      <c r="C73" s="11" t="s">
        <v>39</v>
      </c>
      <c r="D73" s="12">
        <v>258</v>
      </c>
      <c r="E73" s="12">
        <v>1</v>
      </c>
      <c r="F73" s="12">
        <v>257</v>
      </c>
      <c r="G73" s="12">
        <v>257</v>
      </c>
      <c r="H73" s="12">
        <v>257</v>
      </c>
      <c r="I73" s="13" t="s">
        <v>66</v>
      </c>
      <c r="J73" s="12">
        <v>0</v>
      </c>
      <c r="K73" s="13" t="s">
        <v>67</v>
      </c>
      <c r="L73" s="12">
        <v>1</v>
      </c>
      <c r="M73" s="12">
        <v>0</v>
      </c>
      <c r="N73" s="13" t="s">
        <v>67</v>
      </c>
      <c r="O73" s="12">
        <v>1</v>
      </c>
      <c r="P73" s="13" t="s">
        <v>66</v>
      </c>
      <c r="Q73" s="7"/>
    </row>
    <row r="74" ht="47.25" spans="1:17">
      <c r="A74" s="7">
        <v>65</v>
      </c>
      <c r="B74" s="10" t="s">
        <v>200</v>
      </c>
      <c r="C74" s="11" t="s">
        <v>39</v>
      </c>
      <c r="D74" s="12">
        <v>228</v>
      </c>
      <c r="E74" s="12">
        <v>0</v>
      </c>
      <c r="F74" s="12">
        <v>228</v>
      </c>
      <c r="G74" s="12">
        <v>228</v>
      </c>
      <c r="H74" s="12">
        <v>228</v>
      </c>
      <c r="I74" s="13" t="s">
        <v>66</v>
      </c>
      <c r="J74" s="12">
        <v>0</v>
      </c>
      <c r="K74" s="13" t="s">
        <v>67</v>
      </c>
      <c r="L74" s="12">
        <v>0</v>
      </c>
      <c r="M74" s="12">
        <v>0</v>
      </c>
      <c r="N74" s="13" t="s">
        <v>67</v>
      </c>
      <c r="O74" s="12">
        <v>0</v>
      </c>
      <c r="P74" s="13" t="s">
        <v>67</v>
      </c>
      <c r="Q74" s="7"/>
    </row>
    <row r="75" ht="47.25" spans="1:17">
      <c r="A75" s="7">
        <v>66</v>
      </c>
      <c r="B75" s="10" t="s">
        <v>201</v>
      </c>
      <c r="C75" s="11" t="s">
        <v>39</v>
      </c>
      <c r="D75" s="12">
        <v>271</v>
      </c>
      <c r="E75" s="12">
        <v>0</v>
      </c>
      <c r="F75" s="12">
        <v>271</v>
      </c>
      <c r="G75" s="12">
        <v>269</v>
      </c>
      <c r="H75" s="12">
        <v>269</v>
      </c>
      <c r="I75" s="13" t="s">
        <v>66</v>
      </c>
      <c r="J75" s="12">
        <v>0</v>
      </c>
      <c r="K75" s="13" t="s">
        <v>67</v>
      </c>
      <c r="L75" s="12">
        <v>2</v>
      </c>
      <c r="M75" s="12">
        <v>2</v>
      </c>
      <c r="N75" s="13" t="s">
        <v>66</v>
      </c>
      <c r="O75" s="12">
        <v>0</v>
      </c>
      <c r="P75" s="13" t="s">
        <v>67</v>
      </c>
      <c r="Q75" s="7"/>
    </row>
    <row r="76" ht="47.25" spans="1:17">
      <c r="A76" s="7">
        <v>67</v>
      </c>
      <c r="B76" s="10" t="s">
        <v>202</v>
      </c>
      <c r="C76" s="11" t="s">
        <v>39</v>
      </c>
      <c r="D76" s="12">
        <v>246</v>
      </c>
      <c r="E76" s="12">
        <v>0</v>
      </c>
      <c r="F76" s="12">
        <v>246</v>
      </c>
      <c r="G76" s="12">
        <v>245</v>
      </c>
      <c r="H76" s="12">
        <v>245</v>
      </c>
      <c r="I76" s="13" t="s">
        <v>66</v>
      </c>
      <c r="J76" s="12">
        <v>0</v>
      </c>
      <c r="K76" s="13" t="s">
        <v>67</v>
      </c>
      <c r="L76" s="12">
        <v>1</v>
      </c>
      <c r="M76" s="12">
        <v>1</v>
      </c>
      <c r="N76" s="13" t="s">
        <v>66</v>
      </c>
      <c r="O76" s="12">
        <v>0</v>
      </c>
      <c r="P76" s="13" t="s">
        <v>67</v>
      </c>
      <c r="Q76" s="7"/>
    </row>
    <row r="77" ht="47.25" spans="1:17">
      <c r="A77" s="7">
        <v>68</v>
      </c>
      <c r="B77" s="10" t="s">
        <v>203</v>
      </c>
      <c r="C77" s="11" t="s">
        <v>39</v>
      </c>
      <c r="D77" s="12">
        <v>166</v>
      </c>
      <c r="E77" s="12">
        <v>0</v>
      </c>
      <c r="F77" s="12">
        <v>166</v>
      </c>
      <c r="G77" s="12">
        <v>166</v>
      </c>
      <c r="H77" s="12">
        <v>166</v>
      </c>
      <c r="I77" s="13" t="s">
        <v>66</v>
      </c>
      <c r="J77" s="12">
        <v>0</v>
      </c>
      <c r="K77" s="13" t="s">
        <v>67</v>
      </c>
      <c r="L77" s="12">
        <v>0</v>
      </c>
      <c r="M77" s="12">
        <v>0</v>
      </c>
      <c r="N77" s="13" t="s">
        <v>67</v>
      </c>
      <c r="O77" s="12">
        <v>0</v>
      </c>
      <c r="P77" s="13" t="s">
        <v>67</v>
      </c>
      <c r="Q77" s="7"/>
    </row>
    <row r="78" ht="47.25" spans="1:17">
      <c r="A78" s="7">
        <v>69</v>
      </c>
      <c r="B78" s="10" t="s">
        <v>204</v>
      </c>
      <c r="C78" s="11" t="s">
        <v>39</v>
      </c>
      <c r="D78" s="12">
        <v>374</v>
      </c>
      <c r="E78" s="12">
        <v>1</v>
      </c>
      <c r="F78" s="12">
        <v>373</v>
      </c>
      <c r="G78" s="12">
        <v>373</v>
      </c>
      <c r="H78" s="12">
        <v>373</v>
      </c>
      <c r="I78" s="13" t="s">
        <v>66</v>
      </c>
      <c r="J78" s="12">
        <v>0</v>
      </c>
      <c r="K78" s="13" t="s">
        <v>67</v>
      </c>
      <c r="L78" s="12">
        <v>1</v>
      </c>
      <c r="M78" s="12">
        <v>1</v>
      </c>
      <c r="N78" s="13" t="s">
        <v>66</v>
      </c>
      <c r="O78" s="12">
        <v>0</v>
      </c>
      <c r="P78" s="13" t="s">
        <v>67</v>
      </c>
      <c r="Q78" s="7"/>
    </row>
    <row r="79" ht="47.25" spans="1:17">
      <c r="A79" s="7">
        <v>70</v>
      </c>
      <c r="B79" s="10" t="s">
        <v>205</v>
      </c>
      <c r="C79" s="11" t="s">
        <v>39</v>
      </c>
      <c r="D79" s="12">
        <v>175</v>
      </c>
      <c r="E79" s="12">
        <v>4</v>
      </c>
      <c r="F79" s="12">
        <v>171</v>
      </c>
      <c r="G79" s="12">
        <v>171</v>
      </c>
      <c r="H79" s="12">
        <v>171</v>
      </c>
      <c r="I79" s="13" t="s">
        <v>66</v>
      </c>
      <c r="J79" s="12">
        <v>0</v>
      </c>
      <c r="K79" s="13" t="s">
        <v>67</v>
      </c>
      <c r="L79" s="12">
        <v>4</v>
      </c>
      <c r="M79" s="12">
        <v>0</v>
      </c>
      <c r="N79" s="13" t="s">
        <v>67</v>
      </c>
      <c r="O79" s="12">
        <v>4</v>
      </c>
      <c r="P79" s="13" t="s">
        <v>66</v>
      </c>
      <c r="Q79" s="7"/>
    </row>
    <row r="80" ht="47.25" spans="1:17">
      <c r="A80" s="7">
        <v>71</v>
      </c>
      <c r="B80" s="10" t="s">
        <v>206</v>
      </c>
      <c r="C80" s="11" t="s">
        <v>39</v>
      </c>
      <c r="D80" s="12">
        <v>211</v>
      </c>
      <c r="E80" s="12">
        <v>0</v>
      </c>
      <c r="F80" s="12">
        <v>211</v>
      </c>
      <c r="G80" s="12">
        <v>210</v>
      </c>
      <c r="H80" s="12">
        <v>210</v>
      </c>
      <c r="I80" s="13" t="s">
        <v>66</v>
      </c>
      <c r="J80" s="12">
        <v>0</v>
      </c>
      <c r="K80" s="13" t="s">
        <v>67</v>
      </c>
      <c r="L80" s="12">
        <v>1</v>
      </c>
      <c r="M80" s="12">
        <v>1</v>
      </c>
      <c r="N80" s="13" t="s">
        <v>66</v>
      </c>
      <c r="O80" s="12">
        <v>0</v>
      </c>
      <c r="P80" s="13" t="s">
        <v>67</v>
      </c>
      <c r="Q80" s="7"/>
    </row>
    <row r="81" ht="47.25" spans="1:17">
      <c r="A81" s="7">
        <v>72</v>
      </c>
      <c r="B81" s="10" t="s">
        <v>207</v>
      </c>
      <c r="C81" s="11" t="s">
        <v>39</v>
      </c>
      <c r="D81" s="12">
        <v>321</v>
      </c>
      <c r="E81" s="12">
        <v>0</v>
      </c>
      <c r="F81" s="12">
        <v>321</v>
      </c>
      <c r="G81" s="12">
        <v>321</v>
      </c>
      <c r="H81" s="12">
        <v>321</v>
      </c>
      <c r="I81" s="13" t="s">
        <v>66</v>
      </c>
      <c r="J81" s="12">
        <v>0</v>
      </c>
      <c r="K81" s="13" t="s">
        <v>67</v>
      </c>
      <c r="L81" s="12">
        <v>0</v>
      </c>
      <c r="M81" s="12">
        <v>0</v>
      </c>
      <c r="N81" s="13" t="s">
        <v>67</v>
      </c>
      <c r="O81" s="12">
        <v>0</v>
      </c>
      <c r="P81" s="13" t="s">
        <v>67</v>
      </c>
      <c r="Q81" s="7"/>
    </row>
    <row r="82" ht="47.25" spans="1:17">
      <c r="A82" s="7">
        <v>73</v>
      </c>
      <c r="B82" s="10" t="s">
        <v>208</v>
      </c>
      <c r="C82" s="11" t="s">
        <v>39</v>
      </c>
      <c r="D82" s="12">
        <v>193</v>
      </c>
      <c r="E82" s="12">
        <v>0</v>
      </c>
      <c r="F82" s="12">
        <v>193</v>
      </c>
      <c r="G82" s="12">
        <v>193</v>
      </c>
      <c r="H82" s="12">
        <v>191</v>
      </c>
      <c r="I82" s="13" t="s">
        <v>76</v>
      </c>
      <c r="J82" s="12">
        <v>2</v>
      </c>
      <c r="K82" s="13" t="s">
        <v>77</v>
      </c>
      <c r="L82" s="12">
        <v>0</v>
      </c>
      <c r="M82" s="12">
        <v>0</v>
      </c>
      <c r="N82" s="13" t="s">
        <v>67</v>
      </c>
      <c r="O82" s="12">
        <v>0</v>
      </c>
      <c r="P82" s="13" t="s">
        <v>67</v>
      </c>
      <c r="Q82" s="7"/>
    </row>
    <row r="83" ht="27.75" customHeight="1" spans="1:17">
      <c r="A83" s="7">
        <v>74</v>
      </c>
      <c r="B83" s="10" t="s">
        <v>209</v>
      </c>
      <c r="C83" s="11" t="s">
        <v>39</v>
      </c>
      <c r="D83" s="12">
        <v>172</v>
      </c>
      <c r="E83" s="12">
        <v>0</v>
      </c>
      <c r="F83" s="12">
        <v>172</v>
      </c>
      <c r="G83" s="12">
        <v>172</v>
      </c>
      <c r="H83" s="12">
        <v>172</v>
      </c>
      <c r="I83" s="13" t="s">
        <v>66</v>
      </c>
      <c r="J83" s="12">
        <v>0</v>
      </c>
      <c r="K83" s="13" t="s">
        <v>67</v>
      </c>
      <c r="L83" s="12">
        <v>0</v>
      </c>
      <c r="M83" s="12">
        <v>0</v>
      </c>
      <c r="N83" s="13" t="s">
        <v>67</v>
      </c>
      <c r="O83" s="12">
        <v>0</v>
      </c>
      <c r="P83" s="13" t="s">
        <v>67</v>
      </c>
      <c r="Q83" s="7"/>
    </row>
    <row r="84" ht="63" spans="1:17">
      <c r="A84" s="7">
        <v>75</v>
      </c>
      <c r="B84" s="10" t="s">
        <v>210</v>
      </c>
      <c r="C84" s="11" t="s">
        <v>40</v>
      </c>
      <c r="D84" s="12">
        <v>175</v>
      </c>
      <c r="E84" s="12">
        <v>9</v>
      </c>
      <c r="F84" s="12">
        <v>166</v>
      </c>
      <c r="G84" s="12">
        <v>171</v>
      </c>
      <c r="H84" s="12">
        <v>169</v>
      </c>
      <c r="I84" s="13" t="s">
        <v>211</v>
      </c>
      <c r="J84" s="12">
        <v>2</v>
      </c>
      <c r="K84" s="13" t="s">
        <v>212</v>
      </c>
      <c r="L84" s="12">
        <v>4</v>
      </c>
      <c r="M84" s="12">
        <v>1</v>
      </c>
      <c r="N84" s="13" t="s">
        <v>213</v>
      </c>
      <c r="O84" s="12">
        <v>3</v>
      </c>
      <c r="P84" s="13" t="s">
        <v>214</v>
      </c>
      <c r="Q84" s="7"/>
    </row>
    <row r="85" ht="63" spans="1:17">
      <c r="A85" s="7">
        <v>76</v>
      </c>
      <c r="B85" s="10" t="s">
        <v>215</v>
      </c>
      <c r="C85" s="11" t="s">
        <v>40</v>
      </c>
      <c r="D85" s="12">
        <v>216</v>
      </c>
      <c r="E85" s="12">
        <v>4</v>
      </c>
      <c r="F85" s="12">
        <v>212</v>
      </c>
      <c r="G85" s="12">
        <v>211</v>
      </c>
      <c r="H85" s="12">
        <v>211</v>
      </c>
      <c r="I85" s="13" t="s">
        <v>66</v>
      </c>
      <c r="J85" s="12">
        <v>0</v>
      </c>
      <c r="K85" s="13" t="s">
        <v>67</v>
      </c>
      <c r="L85" s="12">
        <v>5</v>
      </c>
      <c r="M85" s="12">
        <v>2</v>
      </c>
      <c r="N85" s="13" t="s">
        <v>216</v>
      </c>
      <c r="O85" s="12">
        <v>3</v>
      </c>
      <c r="P85" s="13" t="s">
        <v>217</v>
      </c>
      <c r="Q85" s="7"/>
    </row>
    <row r="86" ht="63" spans="1:17">
      <c r="A86" s="7">
        <v>77</v>
      </c>
      <c r="B86" s="10" t="s">
        <v>218</v>
      </c>
      <c r="C86" s="11" t="s">
        <v>40</v>
      </c>
      <c r="D86" s="12">
        <v>239</v>
      </c>
      <c r="E86" s="12">
        <v>0</v>
      </c>
      <c r="F86" s="12">
        <v>239</v>
      </c>
      <c r="G86" s="12">
        <v>239</v>
      </c>
      <c r="H86" s="12">
        <v>239</v>
      </c>
      <c r="I86" s="13" t="s">
        <v>66</v>
      </c>
      <c r="J86" s="12">
        <v>0</v>
      </c>
      <c r="K86" s="13" t="s">
        <v>67</v>
      </c>
      <c r="L86" s="12">
        <v>0</v>
      </c>
      <c r="M86" s="12">
        <v>0</v>
      </c>
      <c r="N86" s="13" t="s">
        <v>67</v>
      </c>
      <c r="O86" s="12">
        <v>0</v>
      </c>
      <c r="P86" s="13" t="s">
        <v>67</v>
      </c>
      <c r="Q86" s="7"/>
    </row>
    <row r="87" ht="63" spans="1:17">
      <c r="A87" s="7">
        <v>78</v>
      </c>
      <c r="B87" s="10" t="s">
        <v>219</v>
      </c>
      <c r="C87" s="11" t="s">
        <v>40</v>
      </c>
      <c r="D87" s="12">
        <v>359</v>
      </c>
      <c r="E87" s="12">
        <v>5</v>
      </c>
      <c r="F87" s="12">
        <v>354</v>
      </c>
      <c r="G87" s="12">
        <v>354</v>
      </c>
      <c r="H87" s="12">
        <v>354</v>
      </c>
      <c r="I87" s="13" t="s">
        <v>66</v>
      </c>
      <c r="J87" s="12">
        <v>0</v>
      </c>
      <c r="K87" s="13" t="s">
        <v>67</v>
      </c>
      <c r="L87" s="12">
        <v>5</v>
      </c>
      <c r="M87" s="12">
        <v>0</v>
      </c>
      <c r="N87" s="13" t="s">
        <v>67</v>
      </c>
      <c r="O87" s="12">
        <v>5</v>
      </c>
      <c r="P87" s="13" t="s">
        <v>66</v>
      </c>
      <c r="Q87" s="7"/>
    </row>
    <row r="88" ht="63" spans="1:17">
      <c r="A88" s="7">
        <v>79</v>
      </c>
      <c r="B88" s="10" t="s">
        <v>220</v>
      </c>
      <c r="C88" s="11" t="s">
        <v>40</v>
      </c>
      <c r="D88" s="12">
        <v>87</v>
      </c>
      <c r="E88" s="12">
        <v>41</v>
      </c>
      <c r="F88" s="12">
        <v>46</v>
      </c>
      <c r="G88" s="12">
        <v>46</v>
      </c>
      <c r="H88" s="12">
        <v>46</v>
      </c>
      <c r="I88" s="13" t="s">
        <v>66</v>
      </c>
      <c r="J88" s="12">
        <v>0</v>
      </c>
      <c r="K88" s="13" t="s">
        <v>67</v>
      </c>
      <c r="L88" s="12">
        <v>41</v>
      </c>
      <c r="M88" s="12">
        <v>37</v>
      </c>
      <c r="N88" s="13" t="s">
        <v>221</v>
      </c>
      <c r="O88" s="12">
        <v>4</v>
      </c>
      <c r="P88" s="14">
        <v>0.098</v>
      </c>
      <c r="Q88" s="7"/>
    </row>
    <row r="89" ht="63" spans="1:17">
      <c r="A89" s="7">
        <v>80</v>
      </c>
      <c r="B89" s="10" t="s">
        <v>222</v>
      </c>
      <c r="C89" s="11" t="s">
        <v>40</v>
      </c>
      <c r="D89" s="12">
        <v>328</v>
      </c>
      <c r="E89" s="12">
        <v>0</v>
      </c>
      <c r="F89" s="12">
        <v>328</v>
      </c>
      <c r="G89" s="12">
        <v>325</v>
      </c>
      <c r="H89" s="12">
        <v>324</v>
      </c>
      <c r="I89" s="13" t="s">
        <v>80</v>
      </c>
      <c r="J89" s="12">
        <v>1</v>
      </c>
      <c r="K89" s="13" t="s">
        <v>81</v>
      </c>
      <c r="L89" s="12">
        <v>3</v>
      </c>
      <c r="M89" s="12">
        <v>3</v>
      </c>
      <c r="N89" s="13" t="s">
        <v>66</v>
      </c>
      <c r="O89" s="12">
        <v>0</v>
      </c>
      <c r="P89" s="13" t="s">
        <v>67</v>
      </c>
      <c r="Q89" s="7"/>
    </row>
    <row r="90" ht="63" spans="1:17">
      <c r="A90" s="7">
        <v>81</v>
      </c>
      <c r="B90" s="10" t="s">
        <v>223</v>
      </c>
      <c r="C90" s="11" t="s">
        <v>40</v>
      </c>
      <c r="D90" s="12">
        <v>314</v>
      </c>
      <c r="E90" s="12">
        <v>1</v>
      </c>
      <c r="F90" s="12">
        <v>313</v>
      </c>
      <c r="G90" s="12">
        <v>314</v>
      </c>
      <c r="H90" s="12">
        <v>314</v>
      </c>
      <c r="I90" s="13" t="s">
        <v>66</v>
      </c>
      <c r="J90" s="12">
        <v>0</v>
      </c>
      <c r="K90" s="13" t="s">
        <v>67</v>
      </c>
      <c r="L90" s="12">
        <v>0</v>
      </c>
      <c r="M90" s="12">
        <v>0</v>
      </c>
      <c r="N90" s="13" t="s">
        <v>67</v>
      </c>
      <c r="O90" s="12">
        <v>0</v>
      </c>
      <c r="P90" s="13" t="s">
        <v>67</v>
      </c>
      <c r="Q90" s="7"/>
    </row>
    <row r="91" ht="63" spans="1:17">
      <c r="A91" s="7">
        <v>82</v>
      </c>
      <c r="B91" s="10" t="s">
        <v>224</v>
      </c>
      <c r="C91" s="11" t="s">
        <v>40</v>
      </c>
      <c r="D91" s="12">
        <v>23</v>
      </c>
      <c r="E91" s="12">
        <v>0</v>
      </c>
      <c r="F91" s="12">
        <v>23</v>
      </c>
      <c r="G91" s="12">
        <v>23</v>
      </c>
      <c r="H91" s="12">
        <v>23</v>
      </c>
      <c r="I91" s="13" t="s">
        <v>66</v>
      </c>
      <c r="J91" s="12">
        <v>0</v>
      </c>
      <c r="K91" s="13" t="s">
        <v>67</v>
      </c>
      <c r="L91" s="12">
        <v>0</v>
      </c>
      <c r="M91" s="12">
        <v>0</v>
      </c>
      <c r="N91" s="13" t="s">
        <v>67</v>
      </c>
      <c r="O91" s="12">
        <v>0</v>
      </c>
      <c r="P91" s="13" t="s">
        <v>67</v>
      </c>
      <c r="Q91" s="7"/>
    </row>
    <row r="92" ht="63" spans="1:17">
      <c r="A92" s="7">
        <v>83</v>
      </c>
      <c r="B92" s="10" t="s">
        <v>225</v>
      </c>
      <c r="C92" s="11" t="s">
        <v>40</v>
      </c>
      <c r="D92" s="12">
        <v>140</v>
      </c>
      <c r="E92" s="12">
        <v>0</v>
      </c>
      <c r="F92" s="12">
        <v>140</v>
      </c>
      <c r="G92" s="12">
        <v>140</v>
      </c>
      <c r="H92" s="12">
        <v>140</v>
      </c>
      <c r="I92" s="13" t="s">
        <v>66</v>
      </c>
      <c r="J92" s="12">
        <v>0</v>
      </c>
      <c r="K92" s="13" t="s">
        <v>67</v>
      </c>
      <c r="L92" s="12">
        <v>0</v>
      </c>
      <c r="M92" s="12">
        <v>0</v>
      </c>
      <c r="N92" s="13" t="s">
        <v>67</v>
      </c>
      <c r="O92" s="12">
        <v>0</v>
      </c>
      <c r="P92" s="13" t="s">
        <v>67</v>
      </c>
      <c r="Q92" s="7"/>
    </row>
    <row r="93" ht="63" spans="1:17">
      <c r="A93" s="7">
        <v>84</v>
      </c>
      <c r="B93" s="10" t="s">
        <v>226</v>
      </c>
      <c r="C93" s="11" t="s">
        <v>40</v>
      </c>
      <c r="D93" s="12">
        <v>66</v>
      </c>
      <c r="E93" s="12">
        <v>0</v>
      </c>
      <c r="F93" s="12">
        <v>66</v>
      </c>
      <c r="G93" s="12">
        <v>66</v>
      </c>
      <c r="H93" s="12">
        <v>65</v>
      </c>
      <c r="I93" s="13" t="s">
        <v>227</v>
      </c>
      <c r="J93" s="12">
        <v>1</v>
      </c>
      <c r="K93" s="13" t="s">
        <v>228</v>
      </c>
      <c r="L93" s="12">
        <v>0</v>
      </c>
      <c r="M93" s="12">
        <v>0</v>
      </c>
      <c r="N93" s="13" t="s">
        <v>67</v>
      </c>
      <c r="O93" s="12">
        <v>0</v>
      </c>
      <c r="P93" s="13" t="s">
        <v>67</v>
      </c>
      <c r="Q93" s="7"/>
    </row>
    <row r="94" ht="63" spans="1:17">
      <c r="A94" s="7">
        <v>85</v>
      </c>
      <c r="B94" s="10" t="s">
        <v>229</v>
      </c>
      <c r="C94" s="11" t="s">
        <v>40</v>
      </c>
      <c r="D94" s="12">
        <v>148</v>
      </c>
      <c r="E94" s="12">
        <v>0</v>
      </c>
      <c r="F94" s="12">
        <v>148</v>
      </c>
      <c r="G94" s="12">
        <v>147</v>
      </c>
      <c r="H94" s="12">
        <v>147</v>
      </c>
      <c r="I94" s="13" t="s">
        <v>66</v>
      </c>
      <c r="J94" s="12">
        <v>0</v>
      </c>
      <c r="K94" s="13" t="s">
        <v>67</v>
      </c>
      <c r="L94" s="12">
        <v>1</v>
      </c>
      <c r="M94" s="12">
        <v>0</v>
      </c>
      <c r="N94" s="13" t="s">
        <v>67</v>
      </c>
      <c r="O94" s="12">
        <v>1</v>
      </c>
      <c r="P94" s="13" t="s">
        <v>66</v>
      </c>
      <c r="Q94" s="7"/>
    </row>
    <row r="95" ht="63" spans="1:17">
      <c r="A95" s="7">
        <v>86</v>
      </c>
      <c r="B95" s="10" t="s">
        <v>230</v>
      </c>
      <c r="C95" s="11" t="s">
        <v>40</v>
      </c>
      <c r="D95" s="12">
        <v>40</v>
      </c>
      <c r="E95" s="12">
        <v>1</v>
      </c>
      <c r="F95" s="12">
        <v>39</v>
      </c>
      <c r="G95" s="12">
        <v>39</v>
      </c>
      <c r="H95" s="12">
        <v>39</v>
      </c>
      <c r="I95" s="13" t="s">
        <v>66</v>
      </c>
      <c r="J95" s="12">
        <v>0</v>
      </c>
      <c r="K95" s="13" t="s">
        <v>67</v>
      </c>
      <c r="L95" s="12">
        <v>1</v>
      </c>
      <c r="M95" s="12">
        <v>0</v>
      </c>
      <c r="N95" s="13" t="s">
        <v>67</v>
      </c>
      <c r="O95" s="12">
        <v>1</v>
      </c>
      <c r="P95" s="13" t="s">
        <v>66</v>
      </c>
      <c r="Q95" s="7"/>
    </row>
    <row r="96" ht="63" spans="1:17">
      <c r="A96" s="7">
        <v>87</v>
      </c>
      <c r="B96" s="10" t="s">
        <v>231</v>
      </c>
      <c r="C96" s="11" t="s">
        <v>40</v>
      </c>
      <c r="D96" s="12">
        <v>152</v>
      </c>
      <c r="E96" s="12">
        <v>1</v>
      </c>
      <c r="F96" s="12">
        <v>151</v>
      </c>
      <c r="G96" s="12">
        <v>152</v>
      </c>
      <c r="H96" s="12">
        <v>152</v>
      </c>
      <c r="I96" s="13" t="s">
        <v>66</v>
      </c>
      <c r="J96" s="12">
        <v>0</v>
      </c>
      <c r="K96" s="13" t="s">
        <v>67</v>
      </c>
      <c r="L96" s="12">
        <v>0</v>
      </c>
      <c r="M96" s="12">
        <v>0</v>
      </c>
      <c r="N96" s="13" t="s">
        <v>67</v>
      </c>
      <c r="O96" s="12">
        <v>0</v>
      </c>
      <c r="P96" s="13" t="s">
        <v>67</v>
      </c>
      <c r="Q96" s="7"/>
    </row>
    <row r="97" ht="47.25" spans="1:17">
      <c r="A97" s="7">
        <v>88</v>
      </c>
      <c r="B97" s="10" t="s">
        <v>232</v>
      </c>
      <c r="C97" s="11" t="s">
        <v>38</v>
      </c>
      <c r="D97" s="12">
        <v>210</v>
      </c>
      <c r="E97" s="12">
        <v>0</v>
      </c>
      <c r="F97" s="12">
        <v>210</v>
      </c>
      <c r="G97" s="12">
        <v>209</v>
      </c>
      <c r="H97" s="12">
        <v>209</v>
      </c>
      <c r="I97" s="13" t="s">
        <v>66</v>
      </c>
      <c r="J97" s="12">
        <v>0</v>
      </c>
      <c r="K97" s="13" t="s">
        <v>67</v>
      </c>
      <c r="L97" s="12">
        <v>1</v>
      </c>
      <c r="M97" s="12">
        <v>1</v>
      </c>
      <c r="N97" s="13" t="s">
        <v>66</v>
      </c>
      <c r="O97" s="12">
        <v>0</v>
      </c>
      <c r="P97" s="13" t="s">
        <v>67</v>
      </c>
      <c r="Q97" s="7"/>
    </row>
    <row r="98" ht="47.25" spans="1:17">
      <c r="A98" s="7">
        <v>89</v>
      </c>
      <c r="B98" s="10" t="s">
        <v>233</v>
      </c>
      <c r="C98" s="11" t="s">
        <v>38</v>
      </c>
      <c r="D98" s="12">
        <v>443</v>
      </c>
      <c r="E98" s="12">
        <v>1</v>
      </c>
      <c r="F98" s="12">
        <v>442</v>
      </c>
      <c r="G98" s="12">
        <v>442</v>
      </c>
      <c r="H98" s="12">
        <v>442</v>
      </c>
      <c r="I98" s="13" t="s">
        <v>66</v>
      </c>
      <c r="J98" s="12">
        <v>0</v>
      </c>
      <c r="K98" s="13" t="s">
        <v>67</v>
      </c>
      <c r="L98" s="12">
        <v>1</v>
      </c>
      <c r="M98" s="12">
        <v>1</v>
      </c>
      <c r="N98" s="13" t="s">
        <v>66</v>
      </c>
      <c r="O98" s="12">
        <v>0</v>
      </c>
      <c r="P98" s="13" t="s">
        <v>67</v>
      </c>
      <c r="Q98" s="7"/>
    </row>
    <row r="99" ht="47.25" spans="1:17">
      <c r="A99" s="7">
        <v>90</v>
      </c>
      <c r="B99" s="10" t="s">
        <v>234</v>
      </c>
      <c r="C99" s="11" t="s">
        <v>38</v>
      </c>
      <c r="D99" s="12">
        <v>186</v>
      </c>
      <c r="E99" s="12">
        <v>2</v>
      </c>
      <c r="F99" s="12">
        <v>184</v>
      </c>
      <c r="G99" s="12">
        <v>182</v>
      </c>
      <c r="H99" s="12">
        <v>182</v>
      </c>
      <c r="I99" s="13" t="s">
        <v>66</v>
      </c>
      <c r="J99" s="12">
        <v>0</v>
      </c>
      <c r="K99" s="13" t="s">
        <v>67</v>
      </c>
      <c r="L99" s="12">
        <v>4</v>
      </c>
      <c r="M99" s="12">
        <v>1</v>
      </c>
      <c r="N99" s="13" t="s">
        <v>213</v>
      </c>
      <c r="O99" s="12">
        <v>3</v>
      </c>
      <c r="P99" s="13" t="s">
        <v>214</v>
      </c>
      <c r="Q99" s="7"/>
    </row>
    <row r="100" ht="47.25" spans="1:17">
      <c r="A100" s="7">
        <v>91</v>
      </c>
      <c r="B100" s="10" t="s">
        <v>235</v>
      </c>
      <c r="C100" s="11" t="s">
        <v>38</v>
      </c>
      <c r="D100" s="12">
        <v>277</v>
      </c>
      <c r="E100" s="12">
        <v>2</v>
      </c>
      <c r="F100" s="12">
        <v>275</v>
      </c>
      <c r="G100" s="12">
        <v>274</v>
      </c>
      <c r="H100" s="12">
        <v>274</v>
      </c>
      <c r="I100" s="13" t="s">
        <v>66</v>
      </c>
      <c r="J100" s="12">
        <v>0</v>
      </c>
      <c r="K100" s="13" t="s">
        <v>67</v>
      </c>
      <c r="L100" s="12">
        <v>3</v>
      </c>
      <c r="M100" s="12">
        <v>3</v>
      </c>
      <c r="N100" s="13" t="s">
        <v>66</v>
      </c>
      <c r="O100" s="12">
        <v>0</v>
      </c>
      <c r="P100" s="13" t="s">
        <v>67</v>
      </c>
      <c r="Q100" s="7"/>
    </row>
    <row r="101" ht="17.25" customHeight="1" spans="1:17">
      <c r="A101" s="7">
        <v>92</v>
      </c>
      <c r="B101" s="10" t="s">
        <v>236</v>
      </c>
      <c r="C101" s="11" t="s">
        <v>38</v>
      </c>
      <c r="D101" s="12">
        <v>293</v>
      </c>
      <c r="E101" s="12">
        <v>0</v>
      </c>
      <c r="F101" s="12">
        <v>293</v>
      </c>
      <c r="G101" s="12">
        <v>293</v>
      </c>
      <c r="H101" s="12">
        <v>293</v>
      </c>
      <c r="I101" s="13" t="s">
        <v>66</v>
      </c>
      <c r="J101" s="12">
        <v>0</v>
      </c>
      <c r="K101" s="13" t="s">
        <v>67</v>
      </c>
      <c r="L101" s="12">
        <v>0</v>
      </c>
      <c r="M101" s="12">
        <v>0</v>
      </c>
      <c r="N101" s="13" t="s">
        <v>67</v>
      </c>
      <c r="O101" s="12">
        <v>0</v>
      </c>
      <c r="P101" s="13" t="s">
        <v>67</v>
      </c>
      <c r="Q101" s="7"/>
    </row>
    <row r="102" ht="47.25" spans="1:17">
      <c r="A102" s="7">
        <v>93</v>
      </c>
      <c r="B102" s="10" t="s">
        <v>237</v>
      </c>
      <c r="C102" s="11" t="s">
        <v>38</v>
      </c>
      <c r="D102" s="12">
        <v>277</v>
      </c>
      <c r="E102" s="12">
        <v>0</v>
      </c>
      <c r="F102" s="12">
        <v>277</v>
      </c>
      <c r="G102" s="12">
        <v>277</v>
      </c>
      <c r="H102" s="12">
        <v>277</v>
      </c>
      <c r="I102" s="13" t="s">
        <v>66</v>
      </c>
      <c r="J102" s="12">
        <v>0</v>
      </c>
      <c r="K102" s="13" t="s">
        <v>67</v>
      </c>
      <c r="L102" s="12">
        <v>0</v>
      </c>
      <c r="M102" s="12">
        <v>0</v>
      </c>
      <c r="N102" s="13" t="s">
        <v>67</v>
      </c>
      <c r="O102" s="12">
        <v>0</v>
      </c>
      <c r="P102" s="13" t="s">
        <v>67</v>
      </c>
      <c r="Q102" s="7"/>
    </row>
    <row r="103" ht="47.25" spans="1:17">
      <c r="A103" s="7">
        <v>94</v>
      </c>
      <c r="B103" s="10" t="s">
        <v>238</v>
      </c>
      <c r="C103" s="11" t="s">
        <v>38</v>
      </c>
      <c r="D103" s="12">
        <v>337</v>
      </c>
      <c r="E103" s="12">
        <v>0</v>
      </c>
      <c r="F103" s="12">
        <v>337</v>
      </c>
      <c r="G103" s="12">
        <v>337</v>
      </c>
      <c r="H103" s="12">
        <v>337</v>
      </c>
      <c r="I103" s="13" t="s">
        <v>66</v>
      </c>
      <c r="J103" s="12">
        <v>0</v>
      </c>
      <c r="K103" s="13" t="s">
        <v>67</v>
      </c>
      <c r="L103" s="12">
        <v>0</v>
      </c>
      <c r="M103" s="12">
        <v>0</v>
      </c>
      <c r="N103" s="13" t="s">
        <v>67</v>
      </c>
      <c r="O103" s="12">
        <v>0</v>
      </c>
      <c r="P103" s="13" t="s">
        <v>67</v>
      </c>
      <c r="Q103" s="7"/>
    </row>
    <row r="104" ht="47.25" spans="1:17">
      <c r="A104" s="7">
        <v>95</v>
      </c>
      <c r="B104" s="10" t="s">
        <v>239</v>
      </c>
      <c r="C104" s="11" t="s">
        <v>38</v>
      </c>
      <c r="D104" s="12">
        <v>125</v>
      </c>
      <c r="E104" s="12">
        <v>0</v>
      </c>
      <c r="F104" s="12">
        <v>125</v>
      </c>
      <c r="G104" s="12">
        <v>124</v>
      </c>
      <c r="H104" s="12">
        <v>124</v>
      </c>
      <c r="I104" s="13" t="s">
        <v>66</v>
      </c>
      <c r="J104" s="12">
        <v>0</v>
      </c>
      <c r="K104" s="13" t="s">
        <v>67</v>
      </c>
      <c r="L104" s="12">
        <v>1</v>
      </c>
      <c r="M104" s="12">
        <v>1</v>
      </c>
      <c r="N104" s="13" t="s">
        <v>66</v>
      </c>
      <c r="O104" s="12">
        <v>0</v>
      </c>
      <c r="P104" s="13" t="s">
        <v>67</v>
      </c>
      <c r="Q104" s="7"/>
    </row>
    <row r="105" ht="47.25" spans="1:17">
      <c r="A105" s="7">
        <v>96</v>
      </c>
      <c r="B105" s="10" t="s">
        <v>240</v>
      </c>
      <c r="C105" s="11" t="s">
        <v>38</v>
      </c>
      <c r="D105" s="12">
        <v>76</v>
      </c>
      <c r="E105" s="12">
        <v>0</v>
      </c>
      <c r="F105" s="12">
        <v>76</v>
      </c>
      <c r="G105" s="12">
        <v>75</v>
      </c>
      <c r="H105" s="12">
        <v>75</v>
      </c>
      <c r="I105" s="13" t="s">
        <v>66</v>
      </c>
      <c r="J105" s="12">
        <v>0</v>
      </c>
      <c r="K105" s="13" t="s">
        <v>67</v>
      </c>
      <c r="L105" s="12">
        <v>1</v>
      </c>
      <c r="M105" s="12">
        <v>1</v>
      </c>
      <c r="N105" s="13" t="s">
        <v>66</v>
      </c>
      <c r="O105" s="12">
        <v>0</v>
      </c>
      <c r="P105" s="13" t="s">
        <v>67</v>
      </c>
      <c r="Q105" s="7"/>
    </row>
    <row r="106" ht="47.25" spans="1:17">
      <c r="A106" s="7">
        <v>97</v>
      </c>
      <c r="B106" s="10" t="s">
        <v>241</v>
      </c>
      <c r="C106" s="11" t="s">
        <v>38</v>
      </c>
      <c r="D106" s="12">
        <v>195</v>
      </c>
      <c r="E106" s="12">
        <v>0</v>
      </c>
      <c r="F106" s="12">
        <v>195</v>
      </c>
      <c r="G106" s="12">
        <v>192</v>
      </c>
      <c r="H106" s="12">
        <v>190</v>
      </c>
      <c r="I106" s="13" t="s">
        <v>76</v>
      </c>
      <c r="J106" s="12">
        <v>2</v>
      </c>
      <c r="K106" s="13" t="s">
        <v>77</v>
      </c>
      <c r="L106" s="12">
        <v>3</v>
      </c>
      <c r="M106" s="12">
        <v>3</v>
      </c>
      <c r="N106" s="13" t="s">
        <v>66</v>
      </c>
      <c r="O106" s="12">
        <v>0</v>
      </c>
      <c r="P106" s="13" t="s">
        <v>67</v>
      </c>
      <c r="Q106" s="7"/>
    </row>
    <row r="107" ht="47.25" spans="1:17">
      <c r="A107" s="7">
        <v>98</v>
      </c>
      <c r="B107" s="10" t="s">
        <v>242</v>
      </c>
      <c r="C107" s="11" t="s">
        <v>38</v>
      </c>
      <c r="D107" s="12">
        <v>290</v>
      </c>
      <c r="E107" s="12">
        <v>0</v>
      </c>
      <c r="F107" s="12">
        <v>290</v>
      </c>
      <c r="G107" s="12">
        <v>290</v>
      </c>
      <c r="H107" s="12">
        <v>290</v>
      </c>
      <c r="I107" s="13" t="s">
        <v>66</v>
      </c>
      <c r="J107" s="12">
        <v>0</v>
      </c>
      <c r="K107" s="13" t="s">
        <v>67</v>
      </c>
      <c r="L107" s="12">
        <v>0</v>
      </c>
      <c r="M107" s="12">
        <v>0</v>
      </c>
      <c r="N107" s="13" t="s">
        <v>67</v>
      </c>
      <c r="O107" s="12">
        <v>0</v>
      </c>
      <c r="P107" s="13" t="s">
        <v>67</v>
      </c>
      <c r="Q107" s="7"/>
    </row>
    <row r="108" ht="47.25" spans="1:17">
      <c r="A108" s="7">
        <v>99</v>
      </c>
      <c r="B108" s="10" t="s">
        <v>243</v>
      </c>
      <c r="C108" s="11" t="s">
        <v>38</v>
      </c>
      <c r="D108" s="12">
        <v>180</v>
      </c>
      <c r="E108" s="12">
        <v>0</v>
      </c>
      <c r="F108" s="12">
        <v>180</v>
      </c>
      <c r="G108" s="12">
        <v>174</v>
      </c>
      <c r="H108" s="12">
        <v>173</v>
      </c>
      <c r="I108" s="14">
        <v>0.994</v>
      </c>
      <c r="J108" s="12">
        <v>1</v>
      </c>
      <c r="K108" s="13" t="s">
        <v>84</v>
      </c>
      <c r="L108" s="12">
        <v>6</v>
      </c>
      <c r="M108" s="12">
        <v>6</v>
      </c>
      <c r="N108" s="13" t="s">
        <v>66</v>
      </c>
      <c r="O108" s="12">
        <v>0</v>
      </c>
      <c r="P108" s="13" t="s">
        <v>67</v>
      </c>
      <c r="Q108" s="7"/>
    </row>
    <row r="109" ht="47.25" spans="1:17">
      <c r="A109" s="7">
        <v>100</v>
      </c>
      <c r="B109" s="10" t="s">
        <v>244</v>
      </c>
      <c r="C109" s="11" t="s">
        <v>38</v>
      </c>
      <c r="D109" s="12">
        <v>309</v>
      </c>
      <c r="E109" s="12">
        <v>0</v>
      </c>
      <c r="F109" s="12">
        <v>309</v>
      </c>
      <c r="G109" s="12">
        <v>309</v>
      </c>
      <c r="H109" s="12">
        <v>309</v>
      </c>
      <c r="I109" s="13" t="s">
        <v>66</v>
      </c>
      <c r="J109" s="12">
        <v>0</v>
      </c>
      <c r="K109" s="13" t="s">
        <v>67</v>
      </c>
      <c r="L109" s="12">
        <v>0</v>
      </c>
      <c r="M109" s="12">
        <v>0</v>
      </c>
      <c r="N109" s="13" t="s">
        <v>67</v>
      </c>
      <c r="O109" s="12">
        <v>0</v>
      </c>
      <c r="P109" s="13" t="s">
        <v>67</v>
      </c>
      <c r="Q109" s="7"/>
    </row>
    <row r="110" ht="47.25" spans="1:17">
      <c r="A110" s="7">
        <v>101</v>
      </c>
      <c r="B110" s="10" t="s">
        <v>245</v>
      </c>
      <c r="C110" s="11" t="s">
        <v>38</v>
      </c>
      <c r="D110" s="12">
        <v>216</v>
      </c>
      <c r="E110" s="12">
        <v>0</v>
      </c>
      <c r="F110" s="12">
        <v>216</v>
      </c>
      <c r="G110" s="12">
        <v>216</v>
      </c>
      <c r="H110" s="12">
        <v>216</v>
      </c>
      <c r="I110" s="13" t="s">
        <v>66</v>
      </c>
      <c r="J110" s="12">
        <v>0</v>
      </c>
      <c r="K110" s="13" t="s">
        <v>67</v>
      </c>
      <c r="L110" s="12">
        <v>0</v>
      </c>
      <c r="M110" s="12">
        <v>0</v>
      </c>
      <c r="N110" s="13" t="s">
        <v>67</v>
      </c>
      <c r="O110" s="12">
        <v>0</v>
      </c>
      <c r="P110" s="13" t="s">
        <v>67</v>
      </c>
      <c r="Q110" s="7"/>
    </row>
    <row r="111" ht="47.25" spans="1:17">
      <c r="A111" s="7">
        <v>102</v>
      </c>
      <c r="B111" s="10" t="s">
        <v>246</v>
      </c>
      <c r="C111" s="11" t="s">
        <v>38</v>
      </c>
      <c r="D111" s="12">
        <v>298</v>
      </c>
      <c r="E111" s="12">
        <v>1</v>
      </c>
      <c r="F111" s="12">
        <v>297</v>
      </c>
      <c r="G111" s="12">
        <v>297</v>
      </c>
      <c r="H111" s="12">
        <v>297</v>
      </c>
      <c r="I111" s="13" t="s">
        <v>66</v>
      </c>
      <c r="J111" s="12">
        <v>0</v>
      </c>
      <c r="K111" s="13" t="s">
        <v>67</v>
      </c>
      <c r="L111" s="12">
        <v>1</v>
      </c>
      <c r="M111" s="12">
        <v>1</v>
      </c>
      <c r="N111" s="13" t="s">
        <v>66</v>
      </c>
      <c r="O111" s="12">
        <v>0</v>
      </c>
      <c r="P111" s="13" t="s">
        <v>67</v>
      </c>
      <c r="Q111" s="7"/>
    </row>
    <row r="112" ht="47.25" spans="1:17">
      <c r="A112" s="7">
        <v>103</v>
      </c>
      <c r="B112" s="10" t="s">
        <v>247</v>
      </c>
      <c r="C112" s="11" t="s">
        <v>38</v>
      </c>
      <c r="D112" s="12">
        <v>270</v>
      </c>
      <c r="E112" s="12">
        <v>0</v>
      </c>
      <c r="F112" s="12">
        <v>270</v>
      </c>
      <c r="G112" s="12">
        <v>269</v>
      </c>
      <c r="H112" s="12">
        <v>269</v>
      </c>
      <c r="I112" s="13" t="s">
        <v>66</v>
      </c>
      <c r="J112" s="12">
        <v>0</v>
      </c>
      <c r="K112" s="13" t="s">
        <v>67</v>
      </c>
      <c r="L112" s="12">
        <v>1</v>
      </c>
      <c r="M112" s="12">
        <v>0</v>
      </c>
      <c r="N112" s="13" t="s">
        <v>67</v>
      </c>
      <c r="O112" s="12">
        <v>1</v>
      </c>
      <c r="P112" s="13" t="s">
        <v>66</v>
      </c>
      <c r="Q112" s="7"/>
    </row>
    <row r="113" ht="47.25" spans="1:17">
      <c r="A113" s="7">
        <v>104</v>
      </c>
      <c r="B113" s="10" t="s">
        <v>248</v>
      </c>
      <c r="C113" s="11" t="s">
        <v>38</v>
      </c>
      <c r="D113" s="12">
        <v>232</v>
      </c>
      <c r="E113" s="12">
        <v>0</v>
      </c>
      <c r="F113" s="12">
        <v>232</v>
      </c>
      <c r="G113" s="12">
        <v>232</v>
      </c>
      <c r="H113" s="12">
        <v>232</v>
      </c>
      <c r="I113" s="13" t="s">
        <v>66</v>
      </c>
      <c r="J113" s="12">
        <v>0</v>
      </c>
      <c r="K113" s="13" t="s">
        <v>67</v>
      </c>
      <c r="L113" s="12">
        <v>0</v>
      </c>
      <c r="M113" s="12">
        <v>0</v>
      </c>
      <c r="N113" s="13" t="s">
        <v>67</v>
      </c>
      <c r="O113" s="12">
        <v>0</v>
      </c>
      <c r="P113" s="13" t="s">
        <v>67</v>
      </c>
      <c r="Q113" s="7"/>
    </row>
    <row r="114" ht="47.25" spans="1:17">
      <c r="A114" s="7">
        <v>105</v>
      </c>
      <c r="B114" s="10" t="s">
        <v>249</v>
      </c>
      <c r="C114" s="11" t="s">
        <v>38</v>
      </c>
      <c r="D114" s="12">
        <v>322</v>
      </c>
      <c r="E114" s="12">
        <v>5</v>
      </c>
      <c r="F114" s="12">
        <v>317</v>
      </c>
      <c r="G114" s="12">
        <v>317</v>
      </c>
      <c r="H114" s="12">
        <v>316</v>
      </c>
      <c r="I114" s="13" t="s">
        <v>80</v>
      </c>
      <c r="J114" s="12">
        <v>1</v>
      </c>
      <c r="K114" s="13" t="s">
        <v>81</v>
      </c>
      <c r="L114" s="12">
        <v>5</v>
      </c>
      <c r="M114" s="12">
        <v>5</v>
      </c>
      <c r="N114" s="13" t="s">
        <v>66</v>
      </c>
      <c r="O114" s="12">
        <v>0</v>
      </c>
      <c r="P114" s="13" t="s">
        <v>67</v>
      </c>
      <c r="Q114" s="7"/>
    </row>
    <row r="115" ht="47.25" spans="1:17">
      <c r="A115" s="7">
        <v>106</v>
      </c>
      <c r="B115" s="10" t="s">
        <v>250</v>
      </c>
      <c r="C115" s="11" t="s">
        <v>42</v>
      </c>
      <c r="D115" s="12">
        <v>581</v>
      </c>
      <c r="E115" s="12">
        <v>0</v>
      </c>
      <c r="F115" s="12">
        <v>581</v>
      </c>
      <c r="G115" s="12">
        <v>581</v>
      </c>
      <c r="H115" s="12">
        <v>581</v>
      </c>
      <c r="I115" s="13" t="s">
        <v>66</v>
      </c>
      <c r="J115" s="12">
        <v>0</v>
      </c>
      <c r="K115" s="13" t="s">
        <v>67</v>
      </c>
      <c r="L115" s="12">
        <v>0</v>
      </c>
      <c r="M115" s="12">
        <v>0</v>
      </c>
      <c r="N115" s="13" t="s">
        <v>67</v>
      </c>
      <c r="O115" s="12">
        <v>0</v>
      </c>
      <c r="P115" s="13" t="s">
        <v>67</v>
      </c>
      <c r="Q115" s="7"/>
    </row>
    <row r="116" ht="47.25" spans="1:17">
      <c r="A116" s="7">
        <v>107</v>
      </c>
      <c r="B116" s="10" t="s">
        <v>251</v>
      </c>
      <c r="C116" s="11" t="s">
        <v>42</v>
      </c>
      <c r="D116" s="12">
        <v>412</v>
      </c>
      <c r="E116" s="12">
        <v>0</v>
      </c>
      <c r="F116" s="12">
        <v>412</v>
      </c>
      <c r="G116" s="12">
        <v>411</v>
      </c>
      <c r="H116" s="12">
        <v>411</v>
      </c>
      <c r="I116" s="13" t="s">
        <v>66</v>
      </c>
      <c r="J116" s="12">
        <v>0</v>
      </c>
      <c r="K116" s="13" t="s">
        <v>67</v>
      </c>
      <c r="L116" s="12">
        <v>1</v>
      </c>
      <c r="M116" s="12">
        <v>1</v>
      </c>
      <c r="N116" s="13" t="s">
        <v>66</v>
      </c>
      <c r="O116" s="12">
        <v>0</v>
      </c>
      <c r="P116" s="13" t="s">
        <v>67</v>
      </c>
      <c r="Q116" s="7"/>
    </row>
    <row r="117" ht="47.25" spans="1:17">
      <c r="A117" s="7">
        <v>108</v>
      </c>
      <c r="B117" s="10" t="s">
        <v>252</v>
      </c>
      <c r="C117" s="11" t="s">
        <v>42</v>
      </c>
      <c r="D117" s="12">
        <v>241</v>
      </c>
      <c r="E117" s="12">
        <v>5</v>
      </c>
      <c r="F117" s="12">
        <v>236</v>
      </c>
      <c r="G117" s="12">
        <v>238</v>
      </c>
      <c r="H117" s="12">
        <v>238</v>
      </c>
      <c r="I117" s="13" t="s">
        <v>66</v>
      </c>
      <c r="J117" s="12">
        <v>0</v>
      </c>
      <c r="K117" s="13" t="s">
        <v>67</v>
      </c>
      <c r="L117" s="12">
        <v>3</v>
      </c>
      <c r="M117" s="12">
        <v>3</v>
      </c>
      <c r="N117" s="13" t="s">
        <v>66</v>
      </c>
      <c r="O117" s="12">
        <v>0</v>
      </c>
      <c r="P117" s="13" t="s">
        <v>67</v>
      </c>
      <c r="Q117" s="7"/>
    </row>
    <row r="118" ht="47.25" spans="1:17">
      <c r="A118" s="7">
        <v>109</v>
      </c>
      <c r="B118" s="10" t="s">
        <v>253</v>
      </c>
      <c r="C118" s="11" t="s">
        <v>42</v>
      </c>
      <c r="D118" s="12">
        <v>245</v>
      </c>
      <c r="E118" s="12">
        <v>0</v>
      </c>
      <c r="F118" s="12">
        <v>245</v>
      </c>
      <c r="G118" s="12">
        <v>245</v>
      </c>
      <c r="H118" s="12">
        <v>245</v>
      </c>
      <c r="I118" s="13" t="s">
        <v>66</v>
      </c>
      <c r="J118" s="12">
        <v>0</v>
      </c>
      <c r="K118" s="13" t="s">
        <v>67</v>
      </c>
      <c r="L118" s="12">
        <v>0</v>
      </c>
      <c r="M118" s="12">
        <v>0</v>
      </c>
      <c r="N118" s="13" t="s">
        <v>67</v>
      </c>
      <c r="O118" s="12">
        <v>0</v>
      </c>
      <c r="P118" s="13" t="s">
        <v>67</v>
      </c>
      <c r="Q118" s="7"/>
    </row>
    <row r="119" ht="16.5" customHeight="1" spans="1:17">
      <c r="A119" s="7">
        <v>110</v>
      </c>
      <c r="B119" s="10" t="s">
        <v>254</v>
      </c>
      <c r="C119" s="11" t="s">
        <v>42</v>
      </c>
      <c r="D119" s="12">
        <v>246</v>
      </c>
      <c r="E119" s="12">
        <v>0</v>
      </c>
      <c r="F119" s="12">
        <v>246</v>
      </c>
      <c r="G119" s="12">
        <v>246</v>
      </c>
      <c r="H119" s="12">
        <v>245</v>
      </c>
      <c r="I119" s="14">
        <v>0.996</v>
      </c>
      <c r="J119" s="12">
        <v>1</v>
      </c>
      <c r="K119" s="13" t="s">
        <v>91</v>
      </c>
      <c r="L119" s="12">
        <v>0</v>
      </c>
      <c r="M119" s="12">
        <v>0</v>
      </c>
      <c r="N119" s="13" t="s">
        <v>67</v>
      </c>
      <c r="O119" s="12">
        <v>0</v>
      </c>
      <c r="P119" s="13" t="s">
        <v>67</v>
      </c>
      <c r="Q119" s="7"/>
    </row>
    <row r="120" ht="47.25" spans="1:17">
      <c r="A120" s="7">
        <v>111</v>
      </c>
      <c r="B120" s="10" t="s">
        <v>255</v>
      </c>
      <c r="C120" s="11" t="s">
        <v>42</v>
      </c>
      <c r="D120" s="12">
        <v>97</v>
      </c>
      <c r="E120" s="12">
        <v>0</v>
      </c>
      <c r="F120" s="12">
        <v>97</v>
      </c>
      <c r="G120" s="12">
        <v>94</v>
      </c>
      <c r="H120" s="12">
        <v>94</v>
      </c>
      <c r="I120" s="13" t="s">
        <v>66</v>
      </c>
      <c r="J120" s="12">
        <v>0</v>
      </c>
      <c r="K120" s="13" t="s">
        <v>67</v>
      </c>
      <c r="L120" s="12">
        <v>3</v>
      </c>
      <c r="M120" s="12">
        <v>3</v>
      </c>
      <c r="N120" s="13" t="s">
        <v>66</v>
      </c>
      <c r="O120" s="12">
        <v>0</v>
      </c>
      <c r="P120" s="13" t="s">
        <v>67</v>
      </c>
      <c r="Q120" s="7"/>
    </row>
    <row r="121" ht="47.25" spans="1:17">
      <c r="A121" s="7">
        <v>112</v>
      </c>
      <c r="B121" s="10" t="s">
        <v>256</v>
      </c>
      <c r="C121" s="11" t="s">
        <v>42</v>
      </c>
      <c r="D121" s="12">
        <v>384</v>
      </c>
      <c r="E121" s="12">
        <v>0</v>
      </c>
      <c r="F121" s="12">
        <v>384</v>
      </c>
      <c r="G121" s="12">
        <v>384</v>
      </c>
      <c r="H121" s="12">
        <v>384</v>
      </c>
      <c r="I121" s="13" t="s">
        <v>66</v>
      </c>
      <c r="J121" s="12">
        <v>0</v>
      </c>
      <c r="K121" s="13" t="s">
        <v>67</v>
      </c>
      <c r="L121" s="12">
        <v>0</v>
      </c>
      <c r="M121" s="12">
        <v>0</v>
      </c>
      <c r="N121" s="13" t="s">
        <v>67</v>
      </c>
      <c r="O121" s="12">
        <v>0</v>
      </c>
      <c r="P121" s="13" t="s">
        <v>67</v>
      </c>
      <c r="Q121" s="7"/>
    </row>
    <row r="122" ht="47.25" spans="1:17">
      <c r="A122" s="7">
        <v>113</v>
      </c>
      <c r="B122" s="10" t="s">
        <v>257</v>
      </c>
      <c r="C122" s="11" t="s">
        <v>42</v>
      </c>
      <c r="D122" s="12">
        <v>247</v>
      </c>
      <c r="E122" s="12">
        <v>0</v>
      </c>
      <c r="F122" s="12">
        <v>247</v>
      </c>
      <c r="G122" s="12">
        <v>247</v>
      </c>
      <c r="H122" s="12">
        <v>247</v>
      </c>
      <c r="I122" s="13" t="s">
        <v>66</v>
      </c>
      <c r="J122" s="12">
        <v>0</v>
      </c>
      <c r="K122" s="13" t="s">
        <v>67</v>
      </c>
      <c r="L122" s="12">
        <v>0</v>
      </c>
      <c r="M122" s="12">
        <v>0</v>
      </c>
      <c r="N122" s="13" t="s">
        <v>67</v>
      </c>
      <c r="O122" s="12">
        <v>0</v>
      </c>
      <c r="P122" s="13" t="s">
        <v>67</v>
      </c>
      <c r="Q122" s="7"/>
    </row>
    <row r="123" ht="47.25" spans="1:17">
      <c r="A123" s="7">
        <v>114</v>
      </c>
      <c r="B123" s="10" t="s">
        <v>258</v>
      </c>
      <c r="C123" s="11" t="s">
        <v>42</v>
      </c>
      <c r="D123" s="12">
        <v>115</v>
      </c>
      <c r="E123" s="12">
        <v>1</v>
      </c>
      <c r="F123" s="12">
        <v>114</v>
      </c>
      <c r="G123" s="12">
        <v>115</v>
      </c>
      <c r="H123" s="12">
        <v>114</v>
      </c>
      <c r="I123" s="14">
        <v>0.991</v>
      </c>
      <c r="J123" s="12">
        <v>1</v>
      </c>
      <c r="K123" s="13" t="s">
        <v>74</v>
      </c>
      <c r="L123" s="12">
        <v>0</v>
      </c>
      <c r="M123" s="12">
        <v>0</v>
      </c>
      <c r="N123" s="13" t="s">
        <v>67</v>
      </c>
      <c r="O123" s="12">
        <v>0</v>
      </c>
      <c r="P123" s="13" t="s">
        <v>67</v>
      </c>
      <c r="Q123" s="7"/>
    </row>
    <row r="124" ht="47.25" spans="1:17">
      <c r="A124" s="7">
        <v>115</v>
      </c>
      <c r="B124" s="10" t="s">
        <v>259</v>
      </c>
      <c r="C124" s="11" t="s">
        <v>42</v>
      </c>
      <c r="D124" s="12">
        <v>175</v>
      </c>
      <c r="E124" s="12">
        <v>0</v>
      </c>
      <c r="F124" s="12">
        <v>175</v>
      </c>
      <c r="G124" s="12">
        <v>175</v>
      </c>
      <c r="H124" s="12">
        <v>175</v>
      </c>
      <c r="I124" s="13" t="s">
        <v>66</v>
      </c>
      <c r="J124" s="12">
        <v>0</v>
      </c>
      <c r="K124" s="13" t="s">
        <v>67</v>
      </c>
      <c r="L124" s="12">
        <v>0</v>
      </c>
      <c r="M124" s="12">
        <v>0</v>
      </c>
      <c r="N124" s="13" t="s">
        <v>67</v>
      </c>
      <c r="O124" s="12">
        <v>0</v>
      </c>
      <c r="P124" s="13" t="s">
        <v>67</v>
      </c>
      <c r="Q124" s="7"/>
    </row>
    <row r="125" ht="47.25" spans="1:17">
      <c r="A125" s="7">
        <v>116</v>
      </c>
      <c r="B125" s="10" t="s">
        <v>260</v>
      </c>
      <c r="C125" s="11" t="s">
        <v>42</v>
      </c>
      <c r="D125" s="12">
        <v>152</v>
      </c>
      <c r="E125" s="12">
        <v>0</v>
      </c>
      <c r="F125" s="12">
        <v>152</v>
      </c>
      <c r="G125" s="12">
        <v>152</v>
      </c>
      <c r="H125" s="12">
        <v>152</v>
      </c>
      <c r="I125" s="13" t="s">
        <v>66</v>
      </c>
      <c r="J125" s="12">
        <v>0</v>
      </c>
      <c r="K125" s="13" t="s">
        <v>67</v>
      </c>
      <c r="L125" s="12">
        <v>0</v>
      </c>
      <c r="M125" s="12">
        <v>0</v>
      </c>
      <c r="N125" s="13" t="s">
        <v>67</v>
      </c>
      <c r="O125" s="12">
        <v>0</v>
      </c>
      <c r="P125" s="13" t="s">
        <v>67</v>
      </c>
      <c r="Q125" s="7"/>
    </row>
    <row r="126" ht="47.25" spans="1:17">
      <c r="A126" s="7">
        <v>117</v>
      </c>
      <c r="B126" s="10" t="s">
        <v>261</v>
      </c>
      <c r="C126" s="11" t="s">
        <v>42</v>
      </c>
      <c r="D126" s="12">
        <v>120</v>
      </c>
      <c r="E126" s="12">
        <v>0</v>
      </c>
      <c r="F126" s="12">
        <v>120</v>
      </c>
      <c r="G126" s="12">
        <v>120</v>
      </c>
      <c r="H126" s="12">
        <v>120</v>
      </c>
      <c r="I126" s="13" t="s">
        <v>66</v>
      </c>
      <c r="J126" s="12">
        <v>0</v>
      </c>
      <c r="K126" s="13" t="s">
        <v>67</v>
      </c>
      <c r="L126" s="12">
        <v>0</v>
      </c>
      <c r="M126" s="12">
        <v>0</v>
      </c>
      <c r="N126" s="13" t="s">
        <v>67</v>
      </c>
      <c r="O126" s="12">
        <v>0</v>
      </c>
      <c r="P126" s="13" t="s">
        <v>67</v>
      </c>
      <c r="Q126" s="7"/>
    </row>
    <row r="127" ht="47.25" spans="1:17">
      <c r="A127" s="7">
        <v>118</v>
      </c>
      <c r="B127" s="10" t="s">
        <v>262</v>
      </c>
      <c r="C127" s="11" t="s">
        <v>42</v>
      </c>
      <c r="D127" s="12">
        <v>164</v>
      </c>
      <c r="E127" s="12">
        <v>0</v>
      </c>
      <c r="F127" s="12">
        <v>164</v>
      </c>
      <c r="G127" s="12">
        <v>164</v>
      </c>
      <c r="H127" s="12">
        <v>164</v>
      </c>
      <c r="I127" s="13" t="s">
        <v>66</v>
      </c>
      <c r="J127" s="12">
        <v>0</v>
      </c>
      <c r="K127" s="13" t="s">
        <v>67</v>
      </c>
      <c r="L127" s="12">
        <v>0</v>
      </c>
      <c r="M127" s="12">
        <v>0</v>
      </c>
      <c r="N127" s="13" t="s">
        <v>67</v>
      </c>
      <c r="O127" s="12">
        <v>0</v>
      </c>
      <c r="P127" s="13" t="s">
        <v>67</v>
      </c>
      <c r="Q127" s="7"/>
    </row>
    <row r="128" ht="47.25" spans="1:17">
      <c r="A128" s="7">
        <v>119</v>
      </c>
      <c r="B128" s="10" t="s">
        <v>263</v>
      </c>
      <c r="C128" s="11" t="s">
        <v>42</v>
      </c>
      <c r="D128" s="12">
        <v>118</v>
      </c>
      <c r="E128" s="12">
        <v>0</v>
      </c>
      <c r="F128" s="12">
        <v>118</v>
      </c>
      <c r="G128" s="12">
        <v>118</v>
      </c>
      <c r="H128" s="12">
        <v>117</v>
      </c>
      <c r="I128" s="13" t="s">
        <v>264</v>
      </c>
      <c r="J128" s="12">
        <v>1</v>
      </c>
      <c r="K128" s="13" t="s">
        <v>265</v>
      </c>
      <c r="L128" s="12">
        <v>0</v>
      </c>
      <c r="M128" s="12">
        <v>0</v>
      </c>
      <c r="N128" s="13" t="s">
        <v>67</v>
      </c>
      <c r="O128" s="12">
        <v>0</v>
      </c>
      <c r="P128" s="13" t="s">
        <v>67</v>
      </c>
      <c r="Q128" s="7"/>
    </row>
    <row r="129" ht="47.25" spans="1:17">
      <c r="A129" s="7">
        <v>120</v>
      </c>
      <c r="B129" s="10" t="s">
        <v>266</v>
      </c>
      <c r="C129" s="11" t="s">
        <v>42</v>
      </c>
      <c r="D129" s="12">
        <v>91</v>
      </c>
      <c r="E129" s="12">
        <v>0</v>
      </c>
      <c r="F129" s="12">
        <v>91</v>
      </c>
      <c r="G129" s="12">
        <v>91</v>
      </c>
      <c r="H129" s="12">
        <v>91</v>
      </c>
      <c r="I129" s="13" t="s">
        <v>66</v>
      </c>
      <c r="J129" s="12">
        <v>0</v>
      </c>
      <c r="K129" s="13" t="s">
        <v>67</v>
      </c>
      <c r="L129" s="12">
        <v>0</v>
      </c>
      <c r="M129" s="12">
        <v>0</v>
      </c>
      <c r="N129" s="13" t="s">
        <v>67</v>
      </c>
      <c r="O129" s="12">
        <v>0</v>
      </c>
      <c r="P129" s="13" t="s">
        <v>67</v>
      </c>
      <c r="Q129" s="7"/>
    </row>
    <row r="130" ht="47.25" spans="1:17">
      <c r="A130" s="7">
        <v>121</v>
      </c>
      <c r="B130" s="10" t="s">
        <v>267</v>
      </c>
      <c r="C130" s="11" t="s">
        <v>42</v>
      </c>
      <c r="D130" s="12">
        <v>101</v>
      </c>
      <c r="E130" s="12">
        <v>0</v>
      </c>
      <c r="F130" s="12">
        <v>101</v>
      </c>
      <c r="G130" s="12">
        <v>101</v>
      </c>
      <c r="H130" s="12">
        <v>101</v>
      </c>
      <c r="I130" s="13" t="s">
        <v>66</v>
      </c>
      <c r="J130" s="12">
        <v>0</v>
      </c>
      <c r="K130" s="13" t="s">
        <v>67</v>
      </c>
      <c r="L130" s="12">
        <v>0</v>
      </c>
      <c r="M130" s="12">
        <v>0</v>
      </c>
      <c r="N130" s="13" t="s">
        <v>67</v>
      </c>
      <c r="O130" s="12">
        <v>0</v>
      </c>
      <c r="P130" s="13" t="s">
        <v>67</v>
      </c>
      <c r="Q130" s="7"/>
    </row>
    <row r="131" ht="47.25" spans="1:17">
      <c r="A131" s="7">
        <v>122</v>
      </c>
      <c r="B131" s="10" t="s">
        <v>268</v>
      </c>
      <c r="C131" s="11" t="s">
        <v>42</v>
      </c>
      <c r="D131" s="12">
        <v>152</v>
      </c>
      <c r="E131" s="12">
        <v>0</v>
      </c>
      <c r="F131" s="12">
        <v>152</v>
      </c>
      <c r="G131" s="12">
        <v>152</v>
      </c>
      <c r="H131" s="12">
        <v>152</v>
      </c>
      <c r="I131" s="13" t="s">
        <v>66</v>
      </c>
      <c r="J131" s="12">
        <v>0</v>
      </c>
      <c r="K131" s="13" t="s">
        <v>67</v>
      </c>
      <c r="L131" s="12">
        <v>0</v>
      </c>
      <c r="M131" s="12">
        <v>0</v>
      </c>
      <c r="N131" s="13" t="s">
        <v>67</v>
      </c>
      <c r="O131" s="12">
        <v>0</v>
      </c>
      <c r="P131" s="13" t="s">
        <v>67</v>
      </c>
      <c r="Q131" s="7"/>
    </row>
    <row r="132" ht="47.25" spans="1:17">
      <c r="A132" s="7">
        <v>123</v>
      </c>
      <c r="B132" s="10" t="s">
        <v>269</v>
      </c>
      <c r="C132" s="11" t="s">
        <v>42</v>
      </c>
      <c r="D132" s="12">
        <v>130</v>
      </c>
      <c r="E132" s="12">
        <v>0</v>
      </c>
      <c r="F132" s="12">
        <v>130</v>
      </c>
      <c r="G132" s="12">
        <v>130</v>
      </c>
      <c r="H132" s="12">
        <v>130</v>
      </c>
      <c r="I132" s="13" t="s">
        <v>66</v>
      </c>
      <c r="J132" s="12">
        <v>0</v>
      </c>
      <c r="K132" s="13" t="s">
        <v>67</v>
      </c>
      <c r="L132" s="12">
        <v>0</v>
      </c>
      <c r="M132" s="12">
        <v>0</v>
      </c>
      <c r="N132" s="13" t="s">
        <v>67</v>
      </c>
      <c r="O132" s="12">
        <v>0</v>
      </c>
      <c r="P132" s="13" t="s">
        <v>67</v>
      </c>
      <c r="Q132" s="7"/>
    </row>
    <row r="133" ht="47.25" spans="1:17">
      <c r="A133" s="7">
        <v>124</v>
      </c>
      <c r="B133" s="10" t="s">
        <v>270</v>
      </c>
      <c r="C133" s="11" t="s">
        <v>45</v>
      </c>
      <c r="D133" s="12">
        <v>133</v>
      </c>
      <c r="E133" s="12">
        <v>7</v>
      </c>
      <c r="F133" s="12">
        <v>126</v>
      </c>
      <c r="G133" s="12">
        <v>127</v>
      </c>
      <c r="H133" s="12">
        <v>127</v>
      </c>
      <c r="I133" s="13" t="s">
        <v>66</v>
      </c>
      <c r="J133" s="12">
        <v>0</v>
      </c>
      <c r="K133" s="13" t="s">
        <v>67</v>
      </c>
      <c r="L133" s="12">
        <v>6</v>
      </c>
      <c r="M133" s="12">
        <v>0</v>
      </c>
      <c r="N133" s="13" t="s">
        <v>67</v>
      </c>
      <c r="O133" s="12">
        <v>6</v>
      </c>
      <c r="P133" s="13" t="s">
        <v>66</v>
      </c>
      <c r="Q133" s="7"/>
    </row>
    <row r="134" ht="47.25" spans="1:17">
      <c r="A134" s="7">
        <v>125</v>
      </c>
      <c r="B134" s="10" t="s">
        <v>271</v>
      </c>
      <c r="C134" s="11" t="s">
        <v>45</v>
      </c>
      <c r="D134" s="12">
        <v>115</v>
      </c>
      <c r="E134" s="12">
        <v>0</v>
      </c>
      <c r="F134" s="12">
        <v>115</v>
      </c>
      <c r="G134" s="12">
        <v>115</v>
      </c>
      <c r="H134" s="12">
        <v>115</v>
      </c>
      <c r="I134" s="13" t="s">
        <v>66</v>
      </c>
      <c r="J134" s="12">
        <v>0</v>
      </c>
      <c r="K134" s="13" t="s">
        <v>67</v>
      </c>
      <c r="L134" s="12">
        <v>0</v>
      </c>
      <c r="M134" s="12">
        <v>0</v>
      </c>
      <c r="N134" s="13" t="s">
        <v>67</v>
      </c>
      <c r="O134" s="12">
        <v>0</v>
      </c>
      <c r="P134" s="13" t="s">
        <v>67</v>
      </c>
      <c r="Q134" s="7"/>
    </row>
    <row r="135" ht="47.25" spans="1:17">
      <c r="A135" s="7">
        <v>126</v>
      </c>
      <c r="B135" s="10" t="s">
        <v>272</v>
      </c>
      <c r="C135" s="11" t="s">
        <v>45</v>
      </c>
      <c r="D135" s="12">
        <v>382</v>
      </c>
      <c r="E135" s="12">
        <v>0</v>
      </c>
      <c r="F135" s="12">
        <v>382</v>
      </c>
      <c r="G135" s="12">
        <v>382</v>
      </c>
      <c r="H135" s="12">
        <v>377</v>
      </c>
      <c r="I135" s="13" t="s">
        <v>273</v>
      </c>
      <c r="J135" s="12">
        <v>5</v>
      </c>
      <c r="K135" s="13" t="s">
        <v>274</v>
      </c>
      <c r="L135" s="12">
        <v>0</v>
      </c>
      <c r="M135" s="12">
        <v>0</v>
      </c>
      <c r="N135" s="13" t="s">
        <v>67</v>
      </c>
      <c r="O135" s="12">
        <v>0</v>
      </c>
      <c r="P135" s="13" t="s">
        <v>67</v>
      </c>
      <c r="Q135" s="7"/>
    </row>
    <row r="136" ht="18.75" customHeight="1" spans="1:17">
      <c r="A136" s="7">
        <v>127</v>
      </c>
      <c r="B136" s="10" t="s">
        <v>275</v>
      </c>
      <c r="C136" s="11" t="s">
        <v>45</v>
      </c>
      <c r="D136" s="12">
        <v>400</v>
      </c>
      <c r="E136" s="12">
        <v>0</v>
      </c>
      <c r="F136" s="12">
        <v>400</v>
      </c>
      <c r="G136" s="12">
        <v>400</v>
      </c>
      <c r="H136" s="12">
        <v>400</v>
      </c>
      <c r="I136" s="13" t="s">
        <v>66</v>
      </c>
      <c r="J136" s="12">
        <v>0</v>
      </c>
      <c r="K136" s="13" t="s">
        <v>67</v>
      </c>
      <c r="L136" s="12">
        <v>0</v>
      </c>
      <c r="M136" s="12">
        <v>0</v>
      </c>
      <c r="N136" s="13" t="s">
        <v>67</v>
      </c>
      <c r="O136" s="12">
        <v>0</v>
      </c>
      <c r="P136" s="13" t="s">
        <v>67</v>
      </c>
      <c r="Q136" s="7"/>
    </row>
    <row r="137" ht="47.25" spans="1:17">
      <c r="A137" s="7">
        <v>128</v>
      </c>
      <c r="B137" s="10" t="s">
        <v>276</v>
      </c>
      <c r="C137" s="11" t="s">
        <v>45</v>
      </c>
      <c r="D137" s="12">
        <v>213</v>
      </c>
      <c r="E137" s="12">
        <v>3</v>
      </c>
      <c r="F137" s="12">
        <v>210</v>
      </c>
      <c r="G137" s="12">
        <v>209</v>
      </c>
      <c r="H137" s="12">
        <v>209</v>
      </c>
      <c r="I137" s="13" t="s">
        <v>66</v>
      </c>
      <c r="J137" s="12">
        <v>0</v>
      </c>
      <c r="K137" s="13" t="s">
        <v>67</v>
      </c>
      <c r="L137" s="12">
        <v>4</v>
      </c>
      <c r="M137" s="12">
        <v>3</v>
      </c>
      <c r="N137" s="13" t="s">
        <v>214</v>
      </c>
      <c r="O137" s="12">
        <v>1</v>
      </c>
      <c r="P137" s="13" t="s">
        <v>213</v>
      </c>
      <c r="Q137" s="7"/>
    </row>
    <row r="138" ht="47.25" spans="1:17">
      <c r="A138" s="7">
        <v>129</v>
      </c>
      <c r="B138" s="10" t="s">
        <v>277</v>
      </c>
      <c r="C138" s="11" t="s">
        <v>45</v>
      </c>
      <c r="D138" s="12">
        <v>100</v>
      </c>
      <c r="E138" s="12">
        <v>0</v>
      </c>
      <c r="F138" s="12">
        <v>100</v>
      </c>
      <c r="G138" s="12">
        <v>100</v>
      </c>
      <c r="H138" s="12">
        <v>100</v>
      </c>
      <c r="I138" s="13" t="s">
        <v>66</v>
      </c>
      <c r="J138" s="12">
        <v>0</v>
      </c>
      <c r="K138" s="13" t="s">
        <v>67</v>
      </c>
      <c r="L138" s="12">
        <v>0</v>
      </c>
      <c r="M138" s="12">
        <v>0</v>
      </c>
      <c r="N138" s="13" t="s">
        <v>67</v>
      </c>
      <c r="O138" s="12">
        <v>0</v>
      </c>
      <c r="P138" s="13" t="s">
        <v>67</v>
      </c>
      <c r="Q138" s="7"/>
    </row>
    <row r="139" ht="47.25" spans="1:17">
      <c r="A139" s="7">
        <v>130</v>
      </c>
      <c r="B139" s="10" t="s">
        <v>278</v>
      </c>
      <c r="C139" s="11" t="s">
        <v>45</v>
      </c>
      <c r="D139" s="12">
        <v>258</v>
      </c>
      <c r="E139" s="12">
        <v>0</v>
      </c>
      <c r="F139" s="12">
        <v>258</v>
      </c>
      <c r="G139" s="12">
        <v>258</v>
      </c>
      <c r="H139" s="12">
        <v>258</v>
      </c>
      <c r="I139" s="13" t="s">
        <v>66</v>
      </c>
      <c r="J139" s="12">
        <v>0</v>
      </c>
      <c r="K139" s="13" t="s">
        <v>67</v>
      </c>
      <c r="L139" s="12">
        <v>0</v>
      </c>
      <c r="M139" s="12">
        <v>0</v>
      </c>
      <c r="N139" s="13" t="s">
        <v>67</v>
      </c>
      <c r="O139" s="12">
        <v>0</v>
      </c>
      <c r="P139" s="13" t="s">
        <v>67</v>
      </c>
      <c r="Q139" s="7"/>
    </row>
    <row r="140" ht="47.25" spans="1:17">
      <c r="A140" s="7">
        <v>131</v>
      </c>
      <c r="B140" s="10" t="s">
        <v>279</v>
      </c>
      <c r="C140" s="11" t="s">
        <v>45</v>
      </c>
      <c r="D140" s="12">
        <v>259</v>
      </c>
      <c r="E140" s="12">
        <v>6</v>
      </c>
      <c r="F140" s="12">
        <v>253</v>
      </c>
      <c r="G140" s="12">
        <v>253</v>
      </c>
      <c r="H140" s="12">
        <v>249</v>
      </c>
      <c r="I140" s="14">
        <v>0.984</v>
      </c>
      <c r="J140" s="12">
        <v>4</v>
      </c>
      <c r="K140" s="13" t="s">
        <v>127</v>
      </c>
      <c r="L140" s="12">
        <v>6</v>
      </c>
      <c r="M140" s="12">
        <v>4</v>
      </c>
      <c r="N140" s="13" t="s">
        <v>172</v>
      </c>
      <c r="O140" s="12">
        <v>2</v>
      </c>
      <c r="P140" s="13" t="s">
        <v>173</v>
      </c>
      <c r="Q140" s="7"/>
    </row>
    <row r="141" ht="47.25" spans="1:17">
      <c r="A141" s="7">
        <v>132</v>
      </c>
      <c r="B141" s="10" t="s">
        <v>280</v>
      </c>
      <c r="C141" s="11" t="s">
        <v>45</v>
      </c>
      <c r="D141" s="12">
        <v>130</v>
      </c>
      <c r="E141" s="12">
        <v>0</v>
      </c>
      <c r="F141" s="12">
        <v>130</v>
      </c>
      <c r="G141" s="12">
        <v>130</v>
      </c>
      <c r="H141" s="12">
        <v>130</v>
      </c>
      <c r="I141" s="13" t="s">
        <v>66</v>
      </c>
      <c r="J141" s="12">
        <v>0</v>
      </c>
      <c r="K141" s="13" t="s">
        <v>67</v>
      </c>
      <c r="L141" s="12">
        <v>0</v>
      </c>
      <c r="M141" s="12">
        <v>0</v>
      </c>
      <c r="N141" s="13" t="s">
        <v>67</v>
      </c>
      <c r="O141" s="12">
        <v>0</v>
      </c>
      <c r="P141" s="13" t="s">
        <v>67</v>
      </c>
      <c r="Q141" s="7"/>
    </row>
    <row r="142" ht="47.25" spans="1:17">
      <c r="A142" s="7">
        <v>133</v>
      </c>
      <c r="B142" s="10" t="s">
        <v>281</v>
      </c>
      <c r="C142" s="11" t="s">
        <v>45</v>
      </c>
      <c r="D142" s="12">
        <v>103</v>
      </c>
      <c r="E142" s="12">
        <v>0</v>
      </c>
      <c r="F142" s="12">
        <v>103</v>
      </c>
      <c r="G142" s="12">
        <v>103</v>
      </c>
      <c r="H142" s="12">
        <v>103</v>
      </c>
      <c r="I142" s="13" t="s">
        <v>66</v>
      </c>
      <c r="J142" s="12">
        <v>0</v>
      </c>
      <c r="K142" s="13" t="s">
        <v>67</v>
      </c>
      <c r="L142" s="12">
        <v>0</v>
      </c>
      <c r="M142" s="12">
        <v>0</v>
      </c>
      <c r="N142" s="13" t="s">
        <v>67</v>
      </c>
      <c r="O142" s="12">
        <v>0</v>
      </c>
      <c r="P142" s="13" t="s">
        <v>67</v>
      </c>
      <c r="Q142" s="7"/>
    </row>
    <row r="143" ht="47.25" spans="1:17">
      <c r="A143" s="7">
        <v>134</v>
      </c>
      <c r="B143" s="10" t="s">
        <v>282</v>
      </c>
      <c r="C143" s="11" t="s">
        <v>45</v>
      </c>
      <c r="D143" s="12">
        <v>116</v>
      </c>
      <c r="E143" s="12">
        <v>2</v>
      </c>
      <c r="F143" s="12">
        <v>114</v>
      </c>
      <c r="G143" s="12">
        <v>114</v>
      </c>
      <c r="H143" s="12">
        <v>114</v>
      </c>
      <c r="I143" s="13" t="s">
        <v>66</v>
      </c>
      <c r="J143" s="12">
        <v>0</v>
      </c>
      <c r="K143" s="13" t="s">
        <v>67</v>
      </c>
      <c r="L143" s="12">
        <v>2</v>
      </c>
      <c r="M143" s="12">
        <v>0</v>
      </c>
      <c r="N143" s="13" t="s">
        <v>67</v>
      </c>
      <c r="O143" s="12">
        <v>2</v>
      </c>
      <c r="P143" s="13" t="s">
        <v>66</v>
      </c>
      <c r="Q143" s="7"/>
    </row>
    <row r="144" ht="47.25" spans="1:17">
      <c r="A144" s="7">
        <v>135</v>
      </c>
      <c r="B144" s="10" t="s">
        <v>283</v>
      </c>
      <c r="C144" s="11" t="s">
        <v>45</v>
      </c>
      <c r="D144" s="12">
        <v>133</v>
      </c>
      <c r="E144" s="12">
        <v>1</v>
      </c>
      <c r="F144" s="12">
        <v>132</v>
      </c>
      <c r="G144" s="12">
        <v>132</v>
      </c>
      <c r="H144" s="12">
        <v>132</v>
      </c>
      <c r="I144" s="13" t="s">
        <v>66</v>
      </c>
      <c r="J144" s="12">
        <v>0</v>
      </c>
      <c r="K144" s="13" t="s">
        <v>67</v>
      </c>
      <c r="L144" s="12">
        <v>1</v>
      </c>
      <c r="M144" s="12">
        <v>0</v>
      </c>
      <c r="N144" s="13" t="s">
        <v>67</v>
      </c>
      <c r="O144" s="12">
        <v>1</v>
      </c>
      <c r="P144" s="13" t="s">
        <v>66</v>
      </c>
      <c r="Q144" s="7"/>
    </row>
    <row r="145" ht="47.25" spans="1:17">
      <c r="A145" s="7">
        <v>136</v>
      </c>
      <c r="B145" s="10" t="s">
        <v>284</v>
      </c>
      <c r="C145" s="11" t="s">
        <v>45</v>
      </c>
      <c r="D145" s="12">
        <v>167</v>
      </c>
      <c r="E145" s="12">
        <v>0</v>
      </c>
      <c r="F145" s="12">
        <v>167</v>
      </c>
      <c r="G145" s="12">
        <v>167</v>
      </c>
      <c r="H145" s="12">
        <v>164</v>
      </c>
      <c r="I145" s="13" t="s">
        <v>285</v>
      </c>
      <c r="J145" s="12">
        <v>3</v>
      </c>
      <c r="K145" s="13" t="s">
        <v>286</v>
      </c>
      <c r="L145" s="12">
        <v>0</v>
      </c>
      <c r="M145" s="12">
        <v>0</v>
      </c>
      <c r="N145" s="13" t="s">
        <v>67</v>
      </c>
      <c r="O145" s="12">
        <v>0</v>
      </c>
      <c r="P145" s="13" t="s">
        <v>67</v>
      </c>
      <c r="Q145" s="7"/>
    </row>
    <row r="146" ht="47.25" spans="1:17">
      <c r="A146" s="7">
        <v>137</v>
      </c>
      <c r="B146" s="10" t="s">
        <v>287</v>
      </c>
      <c r="C146" s="11" t="s">
        <v>45</v>
      </c>
      <c r="D146" s="12">
        <v>202</v>
      </c>
      <c r="E146" s="12">
        <v>0</v>
      </c>
      <c r="F146" s="12">
        <v>202</v>
      </c>
      <c r="G146" s="12">
        <v>202</v>
      </c>
      <c r="H146" s="12">
        <v>202</v>
      </c>
      <c r="I146" s="13" t="s">
        <v>66</v>
      </c>
      <c r="J146" s="12">
        <v>0</v>
      </c>
      <c r="K146" s="13" t="s">
        <v>67</v>
      </c>
      <c r="L146" s="12">
        <v>0</v>
      </c>
      <c r="M146" s="12">
        <v>0</v>
      </c>
      <c r="N146" s="13" t="s">
        <v>67</v>
      </c>
      <c r="O146" s="12">
        <v>0</v>
      </c>
      <c r="P146" s="13" t="s">
        <v>67</v>
      </c>
      <c r="Q146" s="7"/>
    </row>
    <row r="147" ht="47.25" spans="1:17">
      <c r="A147" s="7">
        <v>138</v>
      </c>
      <c r="B147" s="10" t="s">
        <v>288</v>
      </c>
      <c r="C147" s="11" t="s">
        <v>45</v>
      </c>
      <c r="D147" s="12">
        <v>125</v>
      </c>
      <c r="E147" s="12">
        <v>0</v>
      </c>
      <c r="F147" s="12">
        <v>125</v>
      </c>
      <c r="G147" s="12">
        <v>125</v>
      </c>
      <c r="H147" s="12">
        <v>125</v>
      </c>
      <c r="I147" s="13" t="s">
        <v>66</v>
      </c>
      <c r="J147" s="12">
        <v>0</v>
      </c>
      <c r="K147" s="13" t="s">
        <v>67</v>
      </c>
      <c r="L147" s="12">
        <v>0</v>
      </c>
      <c r="M147" s="12">
        <v>0</v>
      </c>
      <c r="N147" s="13" t="s">
        <v>67</v>
      </c>
      <c r="O147" s="12">
        <v>0</v>
      </c>
      <c r="P147" s="13" t="s">
        <v>67</v>
      </c>
      <c r="Q147" s="7"/>
    </row>
    <row r="148" ht="47.25" spans="1:17">
      <c r="A148" s="7">
        <v>139</v>
      </c>
      <c r="B148" s="10" t="s">
        <v>289</v>
      </c>
      <c r="C148" s="11" t="s">
        <v>45</v>
      </c>
      <c r="D148" s="12">
        <v>80</v>
      </c>
      <c r="E148" s="12">
        <v>0</v>
      </c>
      <c r="F148" s="12">
        <v>80</v>
      </c>
      <c r="G148" s="12">
        <v>80</v>
      </c>
      <c r="H148" s="12">
        <v>80</v>
      </c>
      <c r="I148" s="13" t="s">
        <v>66</v>
      </c>
      <c r="J148" s="12">
        <v>0</v>
      </c>
      <c r="K148" s="13" t="s">
        <v>67</v>
      </c>
      <c r="L148" s="12">
        <v>0</v>
      </c>
      <c r="M148" s="12">
        <v>0</v>
      </c>
      <c r="N148" s="13" t="s">
        <v>67</v>
      </c>
      <c r="O148" s="12">
        <v>0</v>
      </c>
      <c r="P148" s="13" t="s">
        <v>67</v>
      </c>
      <c r="Q148" s="7"/>
    </row>
    <row r="149" ht="47.25" spans="1:17">
      <c r="A149" s="7">
        <v>140</v>
      </c>
      <c r="B149" s="10" t="s">
        <v>290</v>
      </c>
      <c r="C149" s="11" t="s">
        <v>45</v>
      </c>
      <c r="D149" s="12">
        <v>115</v>
      </c>
      <c r="E149" s="12">
        <v>3</v>
      </c>
      <c r="F149" s="12">
        <v>112</v>
      </c>
      <c r="G149" s="12">
        <v>112</v>
      </c>
      <c r="H149" s="12">
        <v>112</v>
      </c>
      <c r="I149" s="13" t="s">
        <v>66</v>
      </c>
      <c r="J149" s="12">
        <v>0</v>
      </c>
      <c r="K149" s="13" t="s">
        <v>67</v>
      </c>
      <c r="L149" s="12">
        <v>3</v>
      </c>
      <c r="M149" s="12">
        <v>0</v>
      </c>
      <c r="N149" s="13" t="s">
        <v>67</v>
      </c>
      <c r="O149" s="12">
        <v>3</v>
      </c>
      <c r="P149" s="13" t="s">
        <v>66</v>
      </c>
      <c r="Q149" s="7"/>
    </row>
    <row r="150" ht="47.25" spans="1:17">
      <c r="A150" s="7">
        <v>141</v>
      </c>
      <c r="B150" s="10" t="s">
        <v>291</v>
      </c>
      <c r="C150" s="11" t="s">
        <v>46</v>
      </c>
      <c r="D150" s="12">
        <v>539</v>
      </c>
      <c r="E150" s="12">
        <v>0</v>
      </c>
      <c r="F150" s="12">
        <v>539</v>
      </c>
      <c r="G150" s="12">
        <v>539</v>
      </c>
      <c r="H150" s="12">
        <v>539</v>
      </c>
      <c r="I150" s="13" t="s">
        <v>66</v>
      </c>
      <c r="J150" s="12">
        <v>0</v>
      </c>
      <c r="K150" s="13" t="s">
        <v>67</v>
      </c>
      <c r="L150" s="12">
        <v>0</v>
      </c>
      <c r="M150" s="12">
        <v>0</v>
      </c>
      <c r="N150" s="13" t="s">
        <v>67</v>
      </c>
      <c r="O150" s="12">
        <v>0</v>
      </c>
      <c r="P150" s="13" t="s">
        <v>67</v>
      </c>
      <c r="Q150" s="7"/>
    </row>
    <row r="151" ht="46.5" customHeight="1" spans="1:17">
      <c r="A151" s="7">
        <v>142</v>
      </c>
      <c r="B151" s="10" t="s">
        <v>292</v>
      </c>
      <c r="C151" s="11" t="s">
        <v>46</v>
      </c>
      <c r="D151" s="12">
        <v>49</v>
      </c>
      <c r="E151" s="12">
        <v>0</v>
      </c>
      <c r="F151" s="12">
        <v>49</v>
      </c>
      <c r="G151" s="12">
        <v>49</v>
      </c>
      <c r="H151" s="12">
        <v>49</v>
      </c>
      <c r="I151" s="13" t="s">
        <v>66</v>
      </c>
      <c r="J151" s="12">
        <v>0</v>
      </c>
      <c r="K151" s="13" t="s">
        <v>67</v>
      </c>
      <c r="L151" s="12">
        <v>0</v>
      </c>
      <c r="M151" s="12">
        <v>0</v>
      </c>
      <c r="N151" s="13" t="s">
        <v>67</v>
      </c>
      <c r="O151" s="12">
        <v>0</v>
      </c>
      <c r="P151" s="13" t="s">
        <v>67</v>
      </c>
      <c r="Q151" s="7"/>
    </row>
    <row r="152" ht="47.25" spans="1:17">
      <c r="A152" s="7">
        <v>143</v>
      </c>
      <c r="B152" s="10" t="s">
        <v>293</v>
      </c>
      <c r="C152" s="11" t="s">
        <v>46</v>
      </c>
      <c r="D152" s="12">
        <v>282</v>
      </c>
      <c r="E152" s="12">
        <v>0</v>
      </c>
      <c r="F152" s="12">
        <v>282</v>
      </c>
      <c r="G152" s="12">
        <v>282</v>
      </c>
      <c r="H152" s="12">
        <v>282</v>
      </c>
      <c r="I152" s="13" t="s">
        <v>66</v>
      </c>
      <c r="J152" s="12">
        <v>0</v>
      </c>
      <c r="K152" s="13" t="s">
        <v>67</v>
      </c>
      <c r="L152" s="12">
        <v>0</v>
      </c>
      <c r="M152" s="12">
        <v>0</v>
      </c>
      <c r="N152" s="13" t="s">
        <v>67</v>
      </c>
      <c r="O152" s="12">
        <v>0</v>
      </c>
      <c r="P152" s="13" t="s">
        <v>67</v>
      </c>
      <c r="Q152" s="7"/>
    </row>
    <row r="153" ht="47.25" spans="1:17">
      <c r="A153" s="7">
        <v>144</v>
      </c>
      <c r="B153" s="10" t="s">
        <v>294</v>
      </c>
      <c r="C153" s="11" t="s">
        <v>46</v>
      </c>
      <c r="D153" s="12">
        <v>366</v>
      </c>
      <c r="E153" s="12">
        <v>0</v>
      </c>
      <c r="F153" s="12">
        <v>366</v>
      </c>
      <c r="G153" s="12">
        <v>365</v>
      </c>
      <c r="H153" s="12">
        <v>364</v>
      </c>
      <c r="I153" s="13" t="s">
        <v>80</v>
      </c>
      <c r="J153" s="12">
        <v>1</v>
      </c>
      <c r="K153" s="13" t="s">
        <v>81</v>
      </c>
      <c r="L153" s="12">
        <v>1</v>
      </c>
      <c r="M153" s="12">
        <v>1</v>
      </c>
      <c r="N153" s="13" t="s">
        <v>66</v>
      </c>
      <c r="O153" s="12">
        <v>0</v>
      </c>
      <c r="P153" s="13" t="s">
        <v>67</v>
      </c>
      <c r="Q153" s="7"/>
    </row>
    <row r="154" ht="47.25" spans="1:17">
      <c r="A154" s="7">
        <v>145</v>
      </c>
      <c r="B154" s="10" t="s">
        <v>295</v>
      </c>
      <c r="C154" s="11" t="s">
        <v>46</v>
      </c>
      <c r="D154" s="12">
        <v>412</v>
      </c>
      <c r="E154" s="12">
        <v>0</v>
      </c>
      <c r="F154" s="12">
        <v>412</v>
      </c>
      <c r="G154" s="12">
        <v>411</v>
      </c>
      <c r="H154" s="12">
        <v>411</v>
      </c>
      <c r="I154" s="13" t="s">
        <v>66</v>
      </c>
      <c r="J154" s="12">
        <v>0</v>
      </c>
      <c r="K154" s="13" t="s">
        <v>67</v>
      </c>
      <c r="L154" s="12">
        <v>1</v>
      </c>
      <c r="M154" s="12">
        <v>1</v>
      </c>
      <c r="N154" s="13" t="s">
        <v>66</v>
      </c>
      <c r="O154" s="12">
        <v>0</v>
      </c>
      <c r="P154" s="13" t="s">
        <v>67</v>
      </c>
      <c r="Q154" s="7"/>
    </row>
    <row r="155" ht="47.25" spans="1:17">
      <c r="A155" s="7">
        <v>146</v>
      </c>
      <c r="B155" s="10" t="s">
        <v>296</v>
      </c>
      <c r="C155" s="11" t="s">
        <v>46</v>
      </c>
      <c r="D155" s="12">
        <v>118</v>
      </c>
      <c r="E155" s="12">
        <v>1</v>
      </c>
      <c r="F155" s="12">
        <v>117</v>
      </c>
      <c r="G155" s="12">
        <v>115</v>
      </c>
      <c r="H155" s="12">
        <v>115</v>
      </c>
      <c r="I155" s="13" t="s">
        <v>66</v>
      </c>
      <c r="J155" s="12">
        <v>0</v>
      </c>
      <c r="K155" s="13" t="s">
        <v>67</v>
      </c>
      <c r="L155" s="12">
        <v>3</v>
      </c>
      <c r="M155" s="12">
        <v>1</v>
      </c>
      <c r="N155" s="13" t="s">
        <v>173</v>
      </c>
      <c r="O155" s="12">
        <v>2</v>
      </c>
      <c r="P155" s="13" t="s">
        <v>172</v>
      </c>
      <c r="Q155" s="7"/>
    </row>
    <row r="156" ht="47.25" spans="1:17">
      <c r="A156" s="7">
        <v>147</v>
      </c>
      <c r="B156" s="10" t="s">
        <v>297</v>
      </c>
      <c r="C156" s="11" t="s">
        <v>46</v>
      </c>
      <c r="D156" s="12">
        <v>298</v>
      </c>
      <c r="E156" s="12">
        <v>1</v>
      </c>
      <c r="F156" s="12">
        <v>297</v>
      </c>
      <c r="G156" s="12">
        <v>297</v>
      </c>
      <c r="H156" s="12">
        <v>297</v>
      </c>
      <c r="I156" s="13" t="s">
        <v>66</v>
      </c>
      <c r="J156" s="12">
        <v>0</v>
      </c>
      <c r="K156" s="13" t="s">
        <v>67</v>
      </c>
      <c r="L156" s="12">
        <v>1</v>
      </c>
      <c r="M156" s="12">
        <v>0</v>
      </c>
      <c r="N156" s="13" t="s">
        <v>67</v>
      </c>
      <c r="O156" s="12">
        <v>1</v>
      </c>
      <c r="P156" s="13" t="s">
        <v>66</v>
      </c>
      <c r="Q156" s="7"/>
    </row>
    <row r="157" ht="47.25" spans="1:17">
      <c r="A157" s="7">
        <v>148</v>
      </c>
      <c r="B157" s="10" t="s">
        <v>298</v>
      </c>
      <c r="C157" s="11" t="s">
        <v>46</v>
      </c>
      <c r="D157" s="12">
        <v>214</v>
      </c>
      <c r="E157" s="12">
        <v>4</v>
      </c>
      <c r="F157" s="12">
        <v>210</v>
      </c>
      <c r="G157" s="12">
        <v>212</v>
      </c>
      <c r="H157" s="12">
        <v>211</v>
      </c>
      <c r="I157" s="13" t="s">
        <v>197</v>
      </c>
      <c r="J157" s="12">
        <v>1</v>
      </c>
      <c r="K157" s="13" t="s">
        <v>198</v>
      </c>
      <c r="L157" s="12">
        <v>2</v>
      </c>
      <c r="M157" s="12">
        <v>0</v>
      </c>
      <c r="N157" s="13" t="s">
        <v>67</v>
      </c>
      <c r="O157" s="12">
        <v>2</v>
      </c>
      <c r="P157" s="13" t="s">
        <v>66</v>
      </c>
      <c r="Q157" s="7"/>
    </row>
    <row r="158" ht="47.25" spans="1:17">
      <c r="A158" s="7">
        <v>149</v>
      </c>
      <c r="B158" s="10" t="s">
        <v>299</v>
      </c>
      <c r="C158" s="11" t="s">
        <v>46</v>
      </c>
      <c r="D158" s="12">
        <v>122</v>
      </c>
      <c r="E158" s="12">
        <v>0</v>
      </c>
      <c r="F158" s="12">
        <v>122</v>
      </c>
      <c r="G158" s="12">
        <v>122</v>
      </c>
      <c r="H158" s="12">
        <v>122</v>
      </c>
      <c r="I158" s="13" t="s">
        <v>66</v>
      </c>
      <c r="J158" s="12">
        <v>0</v>
      </c>
      <c r="K158" s="13" t="s">
        <v>67</v>
      </c>
      <c r="L158" s="12">
        <v>0</v>
      </c>
      <c r="M158" s="12">
        <v>0</v>
      </c>
      <c r="N158" s="13" t="s">
        <v>67</v>
      </c>
      <c r="O158" s="12">
        <v>0</v>
      </c>
      <c r="P158" s="13" t="s">
        <v>67</v>
      </c>
      <c r="Q158" s="7"/>
    </row>
    <row r="159" ht="47.25" spans="1:17">
      <c r="A159" s="7">
        <v>150</v>
      </c>
      <c r="B159" s="10" t="s">
        <v>300</v>
      </c>
      <c r="C159" s="11" t="s">
        <v>46</v>
      </c>
      <c r="D159" s="12">
        <v>76</v>
      </c>
      <c r="E159" s="12">
        <v>0</v>
      </c>
      <c r="F159" s="12">
        <v>76</v>
      </c>
      <c r="G159" s="12">
        <v>73</v>
      </c>
      <c r="H159" s="12">
        <v>72</v>
      </c>
      <c r="I159" s="14">
        <v>0.986</v>
      </c>
      <c r="J159" s="12">
        <v>1</v>
      </c>
      <c r="K159" s="13" t="s">
        <v>189</v>
      </c>
      <c r="L159" s="12">
        <v>3</v>
      </c>
      <c r="M159" s="12">
        <v>1</v>
      </c>
      <c r="N159" s="13" t="s">
        <v>173</v>
      </c>
      <c r="O159" s="12">
        <v>2</v>
      </c>
      <c r="P159" s="13" t="s">
        <v>172</v>
      </c>
      <c r="Q159" s="7"/>
    </row>
    <row r="160" ht="47.25" spans="1:17">
      <c r="A160" s="7">
        <v>151</v>
      </c>
      <c r="B160" s="10" t="s">
        <v>301</v>
      </c>
      <c r="C160" s="11" t="s">
        <v>46</v>
      </c>
      <c r="D160" s="12">
        <v>349</v>
      </c>
      <c r="E160" s="12">
        <v>2</v>
      </c>
      <c r="F160" s="12">
        <v>347</v>
      </c>
      <c r="G160" s="12">
        <v>348</v>
      </c>
      <c r="H160" s="12">
        <v>343</v>
      </c>
      <c r="I160" s="14">
        <v>0.986</v>
      </c>
      <c r="J160" s="12">
        <v>5</v>
      </c>
      <c r="K160" s="13" t="s">
        <v>189</v>
      </c>
      <c r="L160" s="12">
        <v>1</v>
      </c>
      <c r="M160" s="12">
        <v>1</v>
      </c>
      <c r="N160" s="13" t="s">
        <v>66</v>
      </c>
      <c r="O160" s="12">
        <v>0</v>
      </c>
      <c r="P160" s="13" t="s">
        <v>67</v>
      </c>
      <c r="Q160" s="7"/>
    </row>
    <row r="161" ht="47.25" spans="1:17">
      <c r="A161" s="7">
        <v>152</v>
      </c>
      <c r="B161" s="10" t="s">
        <v>302</v>
      </c>
      <c r="C161" s="11" t="s">
        <v>46</v>
      </c>
      <c r="D161" s="12">
        <v>18</v>
      </c>
      <c r="E161" s="12">
        <v>0</v>
      </c>
      <c r="F161" s="12">
        <v>18</v>
      </c>
      <c r="G161" s="12">
        <v>17</v>
      </c>
      <c r="H161" s="12">
        <v>17</v>
      </c>
      <c r="I161" s="13" t="s">
        <v>66</v>
      </c>
      <c r="J161" s="12">
        <v>0</v>
      </c>
      <c r="K161" s="13" t="s">
        <v>67</v>
      </c>
      <c r="L161" s="12">
        <v>1</v>
      </c>
      <c r="M161" s="12">
        <v>0</v>
      </c>
      <c r="N161" s="13" t="s">
        <v>67</v>
      </c>
      <c r="O161" s="12">
        <v>1</v>
      </c>
      <c r="P161" s="13" t="s">
        <v>66</v>
      </c>
      <c r="Q161" s="7"/>
    </row>
    <row r="162" ht="47.25" spans="1:17">
      <c r="A162" s="7">
        <v>153</v>
      </c>
      <c r="B162" s="10" t="s">
        <v>303</v>
      </c>
      <c r="C162" s="11" t="s">
        <v>46</v>
      </c>
      <c r="D162" s="12">
        <v>296</v>
      </c>
      <c r="E162" s="12">
        <v>0</v>
      </c>
      <c r="F162" s="12">
        <v>296</v>
      </c>
      <c r="G162" s="12">
        <v>295</v>
      </c>
      <c r="H162" s="12">
        <v>294</v>
      </c>
      <c r="I162" s="13" t="s">
        <v>80</v>
      </c>
      <c r="J162" s="12">
        <v>1</v>
      </c>
      <c r="K162" s="13" t="s">
        <v>81</v>
      </c>
      <c r="L162" s="12">
        <v>1</v>
      </c>
      <c r="M162" s="12">
        <v>1</v>
      </c>
      <c r="N162" s="13" t="s">
        <v>66</v>
      </c>
      <c r="O162" s="12">
        <v>0</v>
      </c>
      <c r="P162" s="13" t="s">
        <v>67</v>
      </c>
      <c r="Q162" s="7"/>
    </row>
    <row r="163" ht="47.25" spans="1:17">
      <c r="A163" s="7">
        <v>154</v>
      </c>
      <c r="B163" s="10" t="s">
        <v>304</v>
      </c>
      <c r="C163" s="11" t="s">
        <v>46</v>
      </c>
      <c r="D163" s="12">
        <v>47</v>
      </c>
      <c r="E163" s="12">
        <v>0</v>
      </c>
      <c r="F163" s="12">
        <v>47</v>
      </c>
      <c r="G163" s="12">
        <v>47</v>
      </c>
      <c r="H163" s="12">
        <v>47</v>
      </c>
      <c r="I163" s="13" t="s">
        <v>66</v>
      </c>
      <c r="J163" s="12">
        <v>0</v>
      </c>
      <c r="K163" s="13" t="s">
        <v>67</v>
      </c>
      <c r="L163" s="12">
        <v>0</v>
      </c>
      <c r="M163" s="12">
        <v>0</v>
      </c>
      <c r="N163" s="13" t="s">
        <v>67</v>
      </c>
      <c r="O163" s="12">
        <v>0</v>
      </c>
      <c r="P163" s="13" t="s">
        <v>67</v>
      </c>
      <c r="Q163" s="7"/>
    </row>
    <row r="164" ht="47.25" spans="1:17">
      <c r="A164" s="15">
        <v>155</v>
      </c>
      <c r="B164" s="10" t="s">
        <v>305</v>
      </c>
      <c r="C164" s="11" t="s">
        <v>46</v>
      </c>
      <c r="D164" s="12">
        <v>140</v>
      </c>
      <c r="E164" s="12">
        <v>8</v>
      </c>
      <c r="F164" s="12">
        <v>132</v>
      </c>
      <c r="G164" s="12">
        <v>128</v>
      </c>
      <c r="H164" s="12">
        <v>128</v>
      </c>
      <c r="I164" s="13" t="s">
        <v>66</v>
      </c>
      <c r="J164" s="12">
        <v>0</v>
      </c>
      <c r="K164" s="13" t="s">
        <v>67</v>
      </c>
      <c r="L164" s="12">
        <v>12</v>
      </c>
      <c r="M164" s="12">
        <v>2</v>
      </c>
      <c r="N164" s="13" t="s">
        <v>178</v>
      </c>
      <c r="O164" s="12">
        <v>10</v>
      </c>
      <c r="P164" s="13" t="s">
        <v>179</v>
      </c>
      <c r="Q164" s="7"/>
    </row>
    <row r="165" ht="47.25" spans="1:17">
      <c r="A165" s="15">
        <v>156</v>
      </c>
      <c r="B165" s="16" t="s">
        <v>305</v>
      </c>
      <c r="C165" s="17" t="s">
        <v>46</v>
      </c>
      <c r="D165" s="18">
        <v>255</v>
      </c>
      <c r="E165" s="18">
        <v>3</v>
      </c>
      <c r="F165" s="18">
        <v>252</v>
      </c>
      <c r="G165" s="18">
        <v>247</v>
      </c>
      <c r="H165" s="18">
        <v>233</v>
      </c>
      <c r="I165" s="18" t="s">
        <v>306</v>
      </c>
      <c r="J165" s="18">
        <v>14</v>
      </c>
      <c r="K165" s="18" t="s">
        <v>307</v>
      </c>
      <c r="L165" s="18">
        <v>8</v>
      </c>
      <c r="M165" s="18">
        <v>0</v>
      </c>
      <c r="N165" s="18" t="s">
        <v>67</v>
      </c>
      <c r="O165" s="18">
        <v>8</v>
      </c>
      <c r="P165" s="18" t="s">
        <v>66</v>
      </c>
      <c r="Q165" s="22"/>
    </row>
    <row r="166" spans="1:17">
      <c r="A166" s="19"/>
      <c r="B166" s="20"/>
      <c r="C166" s="21"/>
      <c r="D166" s="22">
        <f>SUM(D10:D164)</f>
        <v>35427</v>
      </c>
      <c r="E166" s="22">
        <f>SUM(E10:E164)</f>
        <v>244</v>
      </c>
      <c r="F166" s="22">
        <f>SUM(F10:F164)</f>
        <v>35183</v>
      </c>
      <c r="G166" s="22">
        <f>SUM(G10:G164)</f>
        <v>35147</v>
      </c>
      <c r="H166" s="22">
        <f>SUM(H10:H164)</f>
        <v>35037</v>
      </c>
      <c r="I166" s="22" t="str">
        <f>CONCATENATE(IF(H166=0,0,ROUND(H166/G166*100,1))," %")</f>
        <v>99.7 %</v>
      </c>
      <c r="J166" s="22">
        <f>SUM(J10:J164)</f>
        <v>110</v>
      </c>
      <c r="K166" s="22" t="str">
        <f>CONCATENATE(IF(J166=0,0,ROUND(J166/G166*100,1))," %")</f>
        <v>0.3 %</v>
      </c>
      <c r="L166" s="22">
        <f>SUM(L10:L164)</f>
        <v>280</v>
      </c>
      <c r="M166" s="22">
        <f>SUM(M10:M164)</f>
        <v>135</v>
      </c>
      <c r="N166" s="22" t="str">
        <f>CONCATENATE(IF(M166=0,0,ROUND(M166/L166*100,1))," %")</f>
        <v>48.2 %</v>
      </c>
      <c r="O166" s="22">
        <f>SUM(O10:O164)</f>
        <v>145</v>
      </c>
      <c r="P166" s="22" t="str">
        <f>CONCATENATE(IF(O166=0,0,ROUND(O166/L166*100,1))," %")</f>
        <v>51.8 %</v>
      </c>
      <c r="Q166" s="22"/>
    </row>
    <row r="167" spans="1:1">
      <c r="A167" s="23"/>
    </row>
    <row r="168" spans="1:1">
      <c r="A168" s="23"/>
    </row>
    <row r="169" spans="1:1">
      <c r="A169" s="23"/>
    </row>
    <row r="170" spans="1:1">
      <c r="A170" s="24"/>
    </row>
  </sheetData>
  <autoFilter xmlns:etc="http://www.wps.cn/officeDocument/2017/etCustomData" ref="D9:F166" etc:filterBottomFollowUsedRange="0">
    <extLst/>
  </autoFilter>
  <mergeCells count="22">
    <mergeCell ref="A2:Q2"/>
    <mergeCell ref="A3:Q3"/>
    <mergeCell ref="D4:F4"/>
    <mergeCell ref="G4:P4"/>
    <mergeCell ref="E5:F5"/>
    <mergeCell ref="G5:K5"/>
    <mergeCell ref="L5:P5"/>
    <mergeCell ref="H6:K6"/>
    <mergeCell ref="M6:P6"/>
    <mergeCell ref="H7:I7"/>
    <mergeCell ref="J7:K7"/>
    <mergeCell ref="M7:N7"/>
    <mergeCell ref="O7:P7"/>
    <mergeCell ref="A4:A8"/>
    <mergeCell ref="B4:B8"/>
    <mergeCell ref="C4:C8"/>
    <mergeCell ref="D5:D8"/>
    <mergeCell ref="E6:E8"/>
    <mergeCell ref="F6:F8"/>
    <mergeCell ref="G6:G8"/>
    <mergeCell ref="L6:L8"/>
    <mergeCell ref="Q4:Q8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DVCTT Toàn trình - Một phần</vt:lpstr>
      <vt:lpstr>TyleGiaiquyet_CapTinh</vt:lpstr>
      <vt:lpstr>TyleGiaiquyet_CapHuyen</vt:lpstr>
      <vt:lpstr>TyleGiaiquyet_CapXa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Gion Pham</cp:lastModifiedBy>
  <dcterms:created xsi:type="dcterms:W3CDTF">2018-08-21T09:55:00Z</dcterms:created>
  <cp:lastPrinted>2024-09-28T09:00:00Z</cp:lastPrinted>
  <dcterms:modified xsi:type="dcterms:W3CDTF">2025-04-21T10:07:59Z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E066BD37F9FB4044A196A18F922FE9E3_12</vt:lpwstr>
  </property>
  <property fmtid="{D5CDD505-2E9C-101B-9397-08002B2CF9AE}" pid="3" name="KSOProductBuildVer">
    <vt:lpwstr>1033-12.2.0.20795</vt:lpwstr>
  </property>
</Properties>
</file>