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tc\Downloads\"/>
    </mc:Choice>
  </mc:AlternateContent>
  <bookViews>
    <workbookView xWindow="-120" yWindow="-120" windowWidth="19440" windowHeight="1164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 l="1"/>
  <c r="C30" i="1" l="1"/>
  <c r="C10" i="1"/>
  <c r="C9" i="1" s="1"/>
  <c r="C8" i="1" l="1"/>
  <c r="E11" i="1"/>
  <c r="E14" i="1"/>
  <c r="E16" i="1"/>
  <c r="E17" i="1"/>
  <c r="E18" i="1"/>
  <c r="E19" i="1"/>
  <c r="E20" i="1"/>
  <c r="E21" i="1"/>
  <c r="E22" i="1"/>
  <c r="E23" i="1"/>
  <c r="E24" i="1"/>
  <c r="E25" i="1"/>
  <c r="E27" i="1"/>
  <c r="E28" i="1"/>
  <c r="E32" i="1"/>
  <c r="E33" i="1"/>
  <c r="D30" i="1"/>
  <c r="E30" i="1" l="1"/>
  <c r="D10" i="1" l="1"/>
  <c r="D9" i="1" l="1"/>
  <c r="D8" i="1" s="1"/>
  <c r="E10" i="1"/>
  <c r="A17" i="1"/>
  <c r="A18" i="1" s="1"/>
  <c r="A19" i="1" s="1"/>
  <c r="A20" i="1" s="1"/>
  <c r="A21" i="1" s="1"/>
  <c r="A22" i="1" s="1"/>
  <c r="A23" i="1" s="1"/>
  <c r="A24" i="1" s="1"/>
  <c r="A25" i="1" s="1"/>
  <c r="E9" i="1" l="1"/>
  <c r="E8" i="1"/>
</calcChain>
</file>

<file path=xl/sharedStrings.xml><?xml version="1.0" encoding="utf-8"?>
<sst xmlns="http://schemas.openxmlformats.org/spreadsheetml/2006/main" count="46" uniqueCount="45">
  <si>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</si>
  <si>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</si>
  <si>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</si>
  <si>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</si>
  <si>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</si>
  <si>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</si>
  <si>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</si>
  <si>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</si>
  <si>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</si>
  <si>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</si>
  <si>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</si>
  <si>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</si>
  <si>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</si>
  <si>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</si>
  <si>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</si>
  <si>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</si>
  <si>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</si>
  <si>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</si>
  <si>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</si>
  <si>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</si>
  <si>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</si>
  <si>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</si>
  <si>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</si>
  <si>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</si>
  <si>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</si>
  <si>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</si>
  <si>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</si>
  <si>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</si>
  <si>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</si>
  <si>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</si>
  <si>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</si>
  <si>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</si>
  <si>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</si>
  <si>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</si>
  <si>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</si>
  <si>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</si>
  <si>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</si>
  <si>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</si>
  <si>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</si>
  <si>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THỰC HIỆN 6 THÁNG</t>
  </si>
  <si>
    <t>C</t>
  </si>
  <si>
    <t>CHI ĐẦU TƯ TỪ BỘI CHI NSĐP</t>
  </si>
  <si>
    <t>THỰC HIỆN CHI NGÂN SÁCH ĐỊA PHƯƠNG 6 THÁNG NĂM 2024</t>
  </si>
  <si>
    <t>VI</t>
  </si>
  <si>
    <t>Chi tạo nguồn, điều chỉnh tiền lương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</si>
</sst>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_(@_)"/>
    <numFmt numFmtId="165" formatCode="_(* #,##0_);_(* \(#,##0\);_(* &quot;-&quot;??_);_(@_)"/>
  </numFmts>
  <fonts count="23">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43" fontId="22" fillId="0" borderId="0" applyFont="0" applyFill="0" applyBorder="0" applyAlignment="0" applyProtection="0"/>
  </cellStyleXfs>
  <cellXfs count="60">
    <xf numFmtId="0" fontId="0" fillId="0" borderId="0" xfId="0"/>
    <xf numFmtId="0" fontId="7" fillId="0" borderId="1" xfId="6" applyNumberFormat="1"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alignment horizontal="right"/>
    </xf>
    <xf numFmtId="0" fontId="4" fillId="0" borderId="0" xfId="0" applyFont="1" applyFill="1"/>
    <xf numFmtId="0" fontId="10" fillId="0" borderId="0" xfId="0" applyFont="1" applyFill="1" applyAlignment="1">
      <alignment horizontal="left"/>
    </xf>
    <xf numFmtId="0" fontId="11" fillId="0" borderId="0" xfId="0" applyFont="1" applyFill="1"/>
    <xf numFmtId="0" fontId="5" fillId="0" borderId="2" xfId="0" applyFont="1" applyFill="1" applyBorder="1" applyAlignment="1">
      <alignment horizontal="center"/>
    </xf>
    <xf numFmtId="0" fontId="5" fillId="0" borderId="3" xfId="0" applyFont="1" applyFill="1" applyBorder="1" applyAlignment="1">
      <alignment horizontal="center"/>
    </xf>
    <xf numFmtId="0" fontId="4" fillId="0" borderId="3" xfId="0" applyFont="1" applyFill="1" applyBorder="1" applyAlignment="1">
      <alignment horizontal="center"/>
    </xf>
    <xf numFmtId="0" fontId="14" fillId="0" borderId="3" xfId="0" applyFont="1" applyFill="1" applyBorder="1" applyAlignment="1">
      <alignment horizontal="center"/>
    </xf>
    <xf numFmtId="0" fontId="3" fillId="0" borderId="3" xfId="0" applyFont="1" applyFill="1" applyBorder="1" applyAlignment="1">
      <alignment horizontal="center"/>
    </xf>
    <xf numFmtId="0" fontId="10" fillId="0" borderId="0" xfId="0" applyFont="1" applyFill="1"/>
    <xf numFmtId="0" fontId="4" fillId="0" borderId="3" xfId="0" applyFont="1" applyFill="1" applyBorder="1"/>
    <xf numFmtId="0" fontId="5" fillId="0" borderId="3" xfId="0" applyFont="1" applyFill="1" applyBorder="1"/>
    <xf numFmtId="0" fontId="9" fillId="0" borderId="0" xfId="0" applyFont="1" applyFill="1" applyAlignment="1">
      <alignment horizontal="centerContinuous"/>
    </xf>
    <xf numFmtId="0" fontId="8" fillId="0" borderId="0" xfId="0" applyFont="1" applyFill="1"/>
    <xf numFmtId="0" fontId="4" fillId="0" borderId="3" xfId="0" applyFont="1" applyFill="1" applyBorder="1" applyAlignment="1">
      <alignment horizontal="center" vertical="center"/>
    </xf>
    <xf numFmtId="0" fontId="5" fillId="0" borderId="2" xfId="0" applyFont="1" applyFill="1" applyBorder="1"/>
    <xf numFmtId="0" fontId="5" fillId="0" borderId="3" xfId="0" applyFont="1" applyFill="1" applyBorder="1" applyAlignment="1">
      <alignment horizontal="center" vertical="center"/>
    </xf>
    <xf numFmtId="0" fontId="14" fillId="0" borderId="3" xfId="0" applyFont="1" applyFill="1" applyBorder="1"/>
    <xf numFmtId="0" fontId="4" fillId="0" borderId="3" xfId="0" applyFont="1" applyFill="1" applyBorder="1" applyAlignment="1">
      <alignment horizontal="justify" wrapText="1"/>
    </xf>
    <xf numFmtId="0" fontId="4" fillId="0" borderId="3" xfId="0" applyFont="1" applyFill="1" applyBorder="1" applyAlignment="1">
      <alignment horizontal="left" wrapText="1"/>
    </xf>
    <xf numFmtId="0" fontId="3" fillId="0" borderId="3" xfId="0" applyFont="1" applyFill="1" applyBorder="1" applyAlignment="1">
      <alignment horizontal="left" wrapText="1"/>
    </xf>
    <xf numFmtId="0" fontId="16" fillId="0" borderId="3" xfId="0" applyFont="1" applyFill="1" applyBorder="1" applyAlignment="1">
      <alignment wrapText="1"/>
    </xf>
    <xf numFmtId="0" fontId="18" fillId="0" borderId="0" xfId="0" applyFont="1" applyFill="1"/>
    <xf numFmtId="0" fontId="19" fillId="0" borderId="0" xfId="0" applyFont="1" applyFill="1"/>
    <xf numFmtId="0" fontId="5" fillId="0" borderId="0" xfId="0" applyFont="1" applyFill="1" applyAlignment="1">
      <alignment horizontal="center"/>
    </xf>
    <xf numFmtId="165" fontId="4" fillId="0" borderId="3" xfId="11" applyNumberFormat="1" applyFont="1" applyFill="1" applyBorder="1"/>
    <xf numFmtId="165" fontId="6" fillId="0" borderId="3" xfId="11" applyNumberFormat="1" applyFont="1" applyFill="1" applyBorder="1"/>
    <xf numFmtId="165" fontId="5" fillId="0" borderId="3" xfId="11" applyNumberFormat="1" applyFont="1" applyFill="1" applyBorder="1"/>
    <xf numFmtId="165" fontId="5" fillId="0" borderId="2" xfId="11" applyNumberFormat="1" applyFont="1" applyFill="1" applyBorder="1"/>
    <xf numFmtId="165" fontId="18" fillId="0" borderId="0" xfId="0" applyNumberFormat="1" applyFont="1" applyFill="1"/>
    <xf numFmtId="165" fontId="11" fillId="0" borderId="0" xfId="0" applyNumberFormat="1" applyFont="1" applyFill="1"/>
    <xf numFmtId="43" fontId="5" fillId="0" borderId="2" xfId="11" applyFont="1" applyFill="1" applyBorder="1"/>
    <xf numFmtId="43" fontId="5" fillId="0" borderId="3" xfId="11" applyFont="1" applyFill="1" applyBorder="1"/>
    <xf numFmtId="43" fontId="4" fillId="0" borderId="3" xfId="11" applyFont="1" applyFill="1" applyBorder="1"/>
    <xf numFmtId="43" fontId="6" fillId="0" borderId="3" xfId="11" applyFont="1" applyFill="1" applyBorder="1"/>
    <xf numFmtId="165" fontId="4" fillId="0" borderId="4" xfId="11" applyNumberFormat="1" applyFont="1" applyFill="1" applyBorder="1"/>
    <xf numFmtId="165" fontId="8" fillId="0" borderId="0" xfId="0" applyNumberFormat="1" applyFont="1" applyFill="1"/>
    <xf numFmtId="0" fontId="5" fillId="0" borderId="1" xfId="0" applyFont="1" applyFill="1" applyBorder="1" applyAlignment="1">
      <alignment horizontal="center"/>
    </xf>
    <xf numFmtId="0" fontId="5" fillId="0" borderId="1" xfId="0" applyFont="1" applyFill="1" applyBorder="1"/>
    <xf numFmtId="165" fontId="5" fillId="0" borderId="1" xfId="11" applyNumberFormat="1" applyFont="1" applyFill="1" applyBorder="1"/>
    <xf numFmtId="43" fontId="5" fillId="0" borderId="1" xfId="11" applyFont="1" applyFill="1" applyBorder="1"/>
    <xf numFmtId="0" fontId="4" fillId="0" borderId="4" xfId="0" applyFont="1" applyFill="1" applyBorder="1" applyAlignment="1">
      <alignment horizontal="center"/>
    </xf>
    <xf numFmtId="0" fontId="4" fillId="0" borderId="4" xfId="0" applyFont="1" applyFill="1" applyBorder="1"/>
    <xf numFmtId="43" fontId="4" fillId="0" borderId="4" xfId="11" applyFont="1" applyFill="1" applyBorder="1"/>
    <xf numFmtId="0" fontId="5" fillId="0" borderId="0" xfId="0" applyFont="1" applyFill="1" applyAlignment="1">
      <alignment horizontal="center"/>
    </xf>
    <xf numFmtId="0" fontId="9" fillId="0" borderId="0" xfId="0" applyFont="1" applyFill="1" applyAlignment="1">
      <alignment horizontal="center" wrapText="1"/>
    </xf>
    <xf numFmtId="0" fontId="6" fillId="0" borderId="0" xfId="0" applyNumberFormat="1" applyFont="1" applyFill="1" applyBorder="1" applyAlignment="1">
      <alignment horizontal="center" vertical="center" wrapText="1"/>
    </xf>
    <xf numFmtId="0" fontId="20" fillId="0" borderId="0" xfId="0" applyFont="1" applyFill="1" applyBorder="1" applyAlignment="1">
      <alignment horizontal="right"/>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6"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8" xfId="6" applyNumberFormat="1" applyFont="1" applyFill="1" applyBorder="1" applyAlignment="1">
      <alignment horizontal="center" vertical="center" wrapText="1"/>
    </xf>
    <xf numFmtId="0" fontId="7" fillId="0" borderId="9" xfId="6" applyNumberFormat="1" applyFont="1" applyFill="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pane xSplit="2" ySplit="8" topLeftCell="C29" activePane="bottomRight" state="frozen"/>
      <selection pane="topRight" activeCell="C1" sqref="C1"/>
      <selection pane="bottomLeft" activeCell="A9" sqref="A9"/>
      <selection pane="bottomRight" activeCell="I7" sqref="I7"/>
    </sheetView>
  </sheetViews>
  <sheetFormatPr defaultColWidth="12.85546875" defaultRowHeight="15.75"/>
  <cols>
    <col min="1" max="1" width="7.28515625" style="5" customWidth="1"/>
    <col min="2" max="2" width="64.42578125" style="5" customWidth="1"/>
    <col min="3" max="3" width="14" style="5" bestFit="1" customWidth="1"/>
    <col min="4" max="4" width="12.140625" style="5" bestFit="1" customWidth="1"/>
    <col min="5" max="5" width="12.28515625" style="4" customWidth="1"/>
    <col min="6" max="6" width="12.140625" style="4" customWidth="1"/>
    <col min="7" max="16384" width="12.85546875" style="5"/>
  </cols>
  <sheetData>
    <row r="1" spans="1:9" ht="21" customHeight="1">
      <c r="A1" s="3"/>
      <c r="B1" s="3"/>
      <c r="C1" s="4"/>
      <c r="D1" s="16"/>
      <c r="E1" s="48" t="s">
        <v>25</v>
      </c>
      <c r="F1" s="48"/>
    </row>
    <row r="2" spans="1:9" ht="18.75">
      <c r="A2" s="3"/>
      <c r="B2" s="3"/>
      <c r="C2" s="4"/>
      <c r="D2" s="16"/>
      <c r="E2" s="28"/>
      <c r="F2" s="28"/>
    </row>
    <row r="3" spans="1:9" ht="18.75">
      <c r="A3" s="49" t="s">
        <v>42</v>
      </c>
      <c r="B3" s="49"/>
      <c r="C3" s="49"/>
      <c r="D3" s="49"/>
      <c r="E3" s="49"/>
      <c r="F3" s="49"/>
    </row>
    <row r="4" spans="1:9">
      <c r="A4" s="50"/>
      <c r="B4" s="50"/>
      <c r="C4" s="50"/>
      <c r="D4" s="50"/>
      <c r="E4" s="50"/>
      <c r="F4" s="50"/>
    </row>
    <row r="5" spans="1:9" ht="19.5" customHeight="1">
      <c r="A5" s="6"/>
      <c r="B5" s="6"/>
      <c r="C5" s="7"/>
      <c r="D5" s="51" t="s">
        <v>0</v>
      </c>
      <c r="E5" s="51"/>
      <c r="F5" s="51"/>
    </row>
    <row r="6" spans="1:9" s="17" customFormat="1" ht="37.5" customHeight="1">
      <c r="A6" s="52" t="s">
        <v>1</v>
      </c>
      <c r="B6" s="53" t="s">
        <v>2</v>
      </c>
      <c r="C6" s="54" t="s">
        <v>22</v>
      </c>
      <c r="D6" s="56" t="s">
        <v>39</v>
      </c>
      <c r="E6" s="58" t="s">
        <v>23</v>
      </c>
      <c r="F6" s="59"/>
    </row>
    <row r="7" spans="1:9" s="17" customFormat="1" ht="49.5" customHeight="1">
      <c r="A7" s="52"/>
      <c r="B7" s="52"/>
      <c r="C7" s="55"/>
      <c r="D7" s="57"/>
      <c r="E7" s="1" t="s">
        <v>22</v>
      </c>
      <c r="F7" s="2" t="s">
        <v>24</v>
      </c>
      <c r="I7" s="40"/>
    </row>
    <row r="8" spans="1:9" s="7" customFormat="1" ht="20.100000000000001" customHeight="1">
      <c r="A8" s="8"/>
      <c r="B8" s="19" t="s">
        <v>9</v>
      </c>
      <c r="C8" s="32">
        <f>+C9+C30</f>
        <v>20652646</v>
      </c>
      <c r="D8" s="32">
        <f>+D9+D30+D34</f>
        <v>8474253.5563479997</v>
      </c>
      <c r="E8" s="35">
        <f>D8/C8%</f>
        <v>41.032289791574406</v>
      </c>
      <c r="F8" s="35">
        <v>120.08379422396118</v>
      </c>
    </row>
    <row r="9" spans="1:9" s="7" customFormat="1" ht="20.100000000000001" customHeight="1">
      <c r="A9" s="9" t="s">
        <v>3</v>
      </c>
      <c r="B9" s="15" t="s">
        <v>26</v>
      </c>
      <c r="C9" s="31">
        <f>+C10+C14+C26+C27+C28+C29</f>
        <v>16643652</v>
      </c>
      <c r="D9" s="31">
        <f>+D10+D14+D26+D27+D28+D29</f>
        <v>6337906.0966219995</v>
      </c>
      <c r="E9" s="36">
        <f t="shared" ref="E9:E33" si="0">D9/C9%</f>
        <v>38.080020518465538</v>
      </c>
      <c r="F9" s="36">
        <v>107.26135246818563</v>
      </c>
    </row>
    <row r="10" spans="1:9" s="7" customFormat="1" ht="20.100000000000001" customHeight="1">
      <c r="A10" s="9" t="s">
        <v>5</v>
      </c>
      <c r="B10" s="15" t="s">
        <v>14</v>
      </c>
      <c r="C10" s="31">
        <f>+C11+C12+C13</f>
        <v>3973874</v>
      </c>
      <c r="D10" s="31">
        <f>SUM(D11:D13)</f>
        <v>1157811.639622</v>
      </c>
      <c r="E10" s="36">
        <f t="shared" si="0"/>
        <v>29.135590097270324</v>
      </c>
      <c r="F10" s="36">
        <v>92.326078835980042</v>
      </c>
    </row>
    <row r="11" spans="1:9" s="7" customFormat="1" ht="20.100000000000001" customHeight="1">
      <c r="A11" s="10">
        <v>1</v>
      </c>
      <c r="B11" s="14" t="s">
        <v>15</v>
      </c>
      <c r="C11" s="29">
        <v>3973874</v>
      </c>
      <c r="D11" s="29">
        <v>1157811.639622</v>
      </c>
      <c r="E11" s="37">
        <f t="shared" si="0"/>
        <v>29.135590097270324</v>
      </c>
      <c r="F11" s="37">
        <v>92.326078835980042</v>
      </c>
    </row>
    <row r="12" spans="1:9" s="13" customFormat="1" ht="58.5" customHeight="1">
      <c r="A12" s="18">
        <v>2</v>
      </c>
      <c r="B12" s="22" t="s">
        <v>16</v>
      </c>
      <c r="C12" s="29">
        <v>0</v>
      </c>
      <c r="D12" s="29">
        <v>0</v>
      </c>
      <c r="E12" s="37">
        <v>0</v>
      </c>
      <c r="F12" s="37">
        <v>0</v>
      </c>
    </row>
    <row r="13" spans="1:9" s="7" customFormat="1" ht="20.100000000000001" customHeight="1">
      <c r="A13" s="10">
        <v>3</v>
      </c>
      <c r="B13" s="23" t="s">
        <v>17</v>
      </c>
      <c r="C13" s="29">
        <v>0</v>
      </c>
      <c r="D13" s="29">
        <v>0</v>
      </c>
      <c r="E13" s="37">
        <v>0</v>
      </c>
      <c r="F13" s="37">
        <v>0</v>
      </c>
    </row>
    <row r="14" spans="1:9" s="7" customFormat="1" ht="20.100000000000001" customHeight="1">
      <c r="A14" s="9" t="s">
        <v>38</v>
      </c>
      <c r="B14" s="15" t="s">
        <v>10</v>
      </c>
      <c r="C14" s="31">
        <v>11715223</v>
      </c>
      <c r="D14" s="31">
        <v>5176106.9309999999</v>
      </c>
      <c r="E14" s="36">
        <f t="shared" si="0"/>
        <v>44.182743520972672</v>
      </c>
      <c r="F14" s="36">
        <v>111.19939017623706</v>
      </c>
    </row>
    <row r="15" spans="1:9" s="7" customFormat="1" ht="20.100000000000001" customHeight="1">
      <c r="A15" s="9"/>
      <c r="B15" s="21" t="s">
        <v>18</v>
      </c>
      <c r="C15" s="30"/>
      <c r="D15" s="30"/>
      <c r="E15" s="38"/>
      <c r="F15" s="38"/>
    </row>
    <row r="16" spans="1:9" s="7" customFormat="1" ht="20.100000000000001" customHeight="1">
      <c r="A16" s="10">
        <v>1</v>
      </c>
      <c r="B16" s="21" t="s">
        <v>19</v>
      </c>
      <c r="C16" s="29">
        <v>5178805.5999999996</v>
      </c>
      <c r="D16" s="29">
        <v>2364979.7990000001</v>
      </c>
      <c r="E16" s="37">
        <f t="shared" si="0"/>
        <v>45.666510420858437</v>
      </c>
      <c r="F16" s="37">
        <v>117.60632688376653</v>
      </c>
    </row>
    <row r="17" spans="1:9" s="7" customFormat="1" ht="20.100000000000001" customHeight="1">
      <c r="A17" s="10">
        <f>A16+1</f>
        <v>2</v>
      </c>
      <c r="B17" s="21" t="s">
        <v>20</v>
      </c>
      <c r="C17" s="29">
        <v>37983</v>
      </c>
      <c r="D17" s="29">
        <v>12256.227999999999</v>
      </c>
      <c r="E17" s="37">
        <f t="shared" si="0"/>
        <v>32.267667114235316</v>
      </c>
      <c r="F17" s="37">
        <v>79.954272434548599</v>
      </c>
    </row>
    <row r="18" spans="1:9" s="7" customFormat="1" ht="20.100000000000001" customHeight="1">
      <c r="A18" s="10">
        <f t="shared" ref="A18:A25" si="1">A17+1</f>
        <v>3</v>
      </c>
      <c r="B18" s="21" t="s">
        <v>27</v>
      </c>
      <c r="C18" s="29">
        <v>1025796</v>
      </c>
      <c r="D18" s="29">
        <v>536403.88800000004</v>
      </c>
      <c r="E18" s="37">
        <f t="shared" si="0"/>
        <v>52.291477837698729</v>
      </c>
      <c r="F18" s="37">
        <v>143.05150702590225</v>
      </c>
    </row>
    <row r="19" spans="1:9" s="7" customFormat="1" ht="20.100000000000001" customHeight="1">
      <c r="A19" s="10">
        <f t="shared" si="1"/>
        <v>4</v>
      </c>
      <c r="B19" s="21" t="s">
        <v>28</v>
      </c>
      <c r="C19" s="29">
        <v>130923.3</v>
      </c>
      <c r="D19" s="29">
        <v>75398.589000000007</v>
      </c>
      <c r="E19" s="37">
        <f t="shared" si="0"/>
        <v>57.589893471979401</v>
      </c>
      <c r="F19" s="37">
        <v>110.39337658970352</v>
      </c>
    </row>
    <row r="20" spans="1:9" s="7" customFormat="1" ht="20.100000000000001" customHeight="1">
      <c r="A20" s="10">
        <f t="shared" si="1"/>
        <v>5</v>
      </c>
      <c r="B20" s="21" t="s">
        <v>29</v>
      </c>
      <c r="C20" s="29">
        <v>35160</v>
      </c>
      <c r="D20" s="29">
        <v>8033.42</v>
      </c>
      <c r="E20" s="37">
        <f t="shared" si="0"/>
        <v>22.848179749715584</v>
      </c>
      <c r="F20" s="37">
        <v>53.77039401471022</v>
      </c>
    </row>
    <row r="21" spans="1:9" s="7" customFormat="1" ht="20.100000000000001" customHeight="1">
      <c r="A21" s="10">
        <f t="shared" si="1"/>
        <v>6</v>
      </c>
      <c r="B21" s="21" t="s">
        <v>30</v>
      </c>
      <c r="C21" s="29">
        <v>130169</v>
      </c>
      <c r="D21" s="29">
        <v>56519.324000000001</v>
      </c>
      <c r="E21" s="37">
        <f t="shared" si="0"/>
        <v>43.41995713265063</v>
      </c>
      <c r="F21" s="37">
        <v>101.3602612916583</v>
      </c>
    </row>
    <row r="22" spans="1:9" s="7" customFormat="1" ht="20.100000000000001" customHeight="1">
      <c r="A22" s="10">
        <f t="shared" si="1"/>
        <v>7</v>
      </c>
      <c r="B22" s="21" t="s">
        <v>31</v>
      </c>
      <c r="C22" s="29">
        <v>210957</v>
      </c>
      <c r="D22" s="29">
        <v>40859.485000000001</v>
      </c>
      <c r="E22" s="37">
        <f t="shared" si="0"/>
        <v>19.368631996093988</v>
      </c>
      <c r="F22" s="37">
        <v>42.486055123179916</v>
      </c>
    </row>
    <row r="23" spans="1:9" s="7" customFormat="1" ht="20.100000000000001" customHeight="1">
      <c r="A23" s="10">
        <f t="shared" si="1"/>
        <v>8</v>
      </c>
      <c r="B23" s="21" t="s">
        <v>32</v>
      </c>
      <c r="C23" s="29">
        <v>1248445</v>
      </c>
      <c r="D23" s="29">
        <v>315480.21100000001</v>
      </c>
      <c r="E23" s="37">
        <f t="shared" si="0"/>
        <v>25.269852576605295</v>
      </c>
      <c r="F23" s="37">
        <v>97.34453103251353</v>
      </c>
    </row>
    <row r="24" spans="1:9" s="7" customFormat="1" ht="20.100000000000001" customHeight="1">
      <c r="A24" s="10">
        <f t="shared" si="1"/>
        <v>9</v>
      </c>
      <c r="B24" s="21" t="s">
        <v>33</v>
      </c>
      <c r="C24" s="29">
        <v>1806997</v>
      </c>
      <c r="D24" s="29">
        <v>949589.65899999999</v>
      </c>
      <c r="E24" s="37">
        <f t="shared" si="0"/>
        <v>52.550704788109769</v>
      </c>
      <c r="F24" s="37">
        <v>106.28488342474621</v>
      </c>
    </row>
    <row r="25" spans="1:9" s="7" customFormat="1" ht="20.100000000000001" customHeight="1">
      <c r="A25" s="10">
        <f t="shared" si="1"/>
        <v>10</v>
      </c>
      <c r="B25" s="21" t="s">
        <v>21</v>
      </c>
      <c r="C25" s="29">
        <v>847832</v>
      </c>
      <c r="D25" s="29">
        <v>462631.60700000002</v>
      </c>
      <c r="E25" s="37">
        <f t="shared" si="0"/>
        <v>54.566424362373681</v>
      </c>
      <c r="F25" s="37">
        <v>97.721581802806227</v>
      </c>
    </row>
    <row r="26" spans="1:9" s="7" customFormat="1" ht="20.100000000000001" customHeight="1">
      <c r="A26" s="12" t="s">
        <v>6</v>
      </c>
      <c r="B26" s="24" t="s">
        <v>11</v>
      </c>
      <c r="C26" s="31">
        <v>11500</v>
      </c>
      <c r="D26" s="31">
        <v>3987.5259999999998</v>
      </c>
      <c r="E26" s="36"/>
      <c r="F26" s="36"/>
    </row>
    <row r="27" spans="1:9" s="7" customFormat="1" ht="20.100000000000001" customHeight="1">
      <c r="A27" s="9" t="s">
        <v>7</v>
      </c>
      <c r="B27" s="15" t="s">
        <v>12</v>
      </c>
      <c r="C27" s="31">
        <v>1170</v>
      </c>
      <c r="D27" s="31">
        <v>0</v>
      </c>
      <c r="E27" s="36">
        <f t="shared" si="0"/>
        <v>0</v>
      </c>
      <c r="F27" s="36">
        <v>0</v>
      </c>
    </row>
    <row r="28" spans="1:9" s="7" customFormat="1" ht="20.100000000000001" customHeight="1">
      <c r="A28" s="9" t="s">
        <v>8</v>
      </c>
      <c r="B28" s="15" t="s">
        <v>13</v>
      </c>
      <c r="C28" s="31">
        <v>316797</v>
      </c>
      <c r="D28" s="31">
        <v>0</v>
      </c>
      <c r="E28" s="36">
        <f t="shared" si="0"/>
        <v>0</v>
      </c>
      <c r="F28" s="36">
        <v>0</v>
      </c>
    </row>
    <row r="29" spans="1:9" s="7" customFormat="1" ht="20.100000000000001" customHeight="1">
      <c r="A29" s="9" t="s">
        <v>43</v>
      </c>
      <c r="B29" s="15" t="s">
        <v>44</v>
      </c>
      <c r="C29" s="31">
        <v>625088</v>
      </c>
      <c r="D29" s="31"/>
      <c r="E29" s="36"/>
      <c r="F29" s="36"/>
    </row>
    <row r="30" spans="1:9" s="7" customFormat="1" ht="32.25">
      <c r="A30" s="20" t="s">
        <v>4</v>
      </c>
      <c r="B30" s="25" t="s">
        <v>34</v>
      </c>
      <c r="C30" s="31">
        <f>+C31+C32+C33</f>
        <v>4008994</v>
      </c>
      <c r="D30" s="31">
        <f>SUM(D31:D33)</f>
        <v>2136347.4597259997</v>
      </c>
      <c r="E30" s="36">
        <f t="shared" si="0"/>
        <v>53.288866476876734</v>
      </c>
      <c r="F30" s="36">
        <v>186.07578687422699</v>
      </c>
      <c r="I30" s="34"/>
    </row>
    <row r="31" spans="1:9" s="26" customFormat="1" ht="20.100000000000001" customHeight="1">
      <c r="A31" s="11">
        <v>1</v>
      </c>
      <c r="B31" s="21" t="s">
        <v>35</v>
      </c>
      <c r="C31" s="29">
        <v>609011</v>
      </c>
      <c r="D31" s="29">
        <v>204645.59773499999</v>
      </c>
      <c r="E31" s="37">
        <f t="shared" ref="E31" si="2">D31/C31%</f>
        <v>33.602939476462659</v>
      </c>
      <c r="F31" s="37"/>
      <c r="I31" s="33"/>
    </row>
    <row r="32" spans="1:9" s="27" customFormat="1" ht="20.100000000000001" customHeight="1">
      <c r="A32" s="11">
        <v>2</v>
      </c>
      <c r="B32" s="21" t="s">
        <v>36</v>
      </c>
      <c r="C32" s="29">
        <v>3329510</v>
      </c>
      <c r="D32" s="29">
        <v>1896465.3619909999</v>
      </c>
      <c r="E32" s="37">
        <f t="shared" si="0"/>
        <v>56.959293168994833</v>
      </c>
      <c r="F32" s="37"/>
    </row>
    <row r="33" spans="1:6" s="26" customFormat="1" ht="20.100000000000001" customHeight="1">
      <c r="A33" s="45">
        <v>3</v>
      </c>
      <c r="B33" s="46" t="s">
        <v>37</v>
      </c>
      <c r="C33" s="39">
        <v>70473</v>
      </c>
      <c r="D33" s="39">
        <v>35236.5</v>
      </c>
      <c r="E33" s="47">
        <f t="shared" si="0"/>
        <v>50</v>
      </c>
      <c r="F33" s="47"/>
    </row>
    <row r="34" spans="1:6" hidden="1">
      <c r="A34" s="41" t="s">
        <v>40</v>
      </c>
      <c r="B34" s="42" t="s">
        <v>41</v>
      </c>
      <c r="C34" s="43">
        <v>0</v>
      </c>
      <c r="D34" s="43"/>
      <c r="E34" s="44"/>
      <c r="F34" s="44">
        <v>0</v>
      </c>
    </row>
    <row r="35" spans="1:6" ht="18.75" customHeight="1">
      <c r="A35" s="13"/>
      <c r="B35" s="13"/>
      <c r="C35" s="7"/>
      <c r="D35" s="7"/>
    </row>
    <row r="36" spans="1:6" ht="18.75">
      <c r="A36" s="7"/>
      <c r="B36" s="7"/>
      <c r="C36" s="7"/>
      <c r="D36" s="7"/>
    </row>
    <row r="37" spans="1:6" ht="18.75">
      <c r="A37" s="7"/>
      <c r="B37" s="7"/>
      <c r="C37" s="7"/>
      <c r="D37" s="7"/>
    </row>
    <row r="38" spans="1:6" ht="18.75">
      <c r="A38" s="7"/>
      <c r="B38" s="7"/>
      <c r="C38" s="7"/>
      <c r="D38" s="7"/>
    </row>
    <row r="39" spans="1:6" ht="18.75">
      <c r="A39" s="7"/>
      <c r="B39" s="7"/>
      <c r="C39" s="7"/>
      <c r="D39" s="7"/>
    </row>
  </sheetData>
  <mergeCells count="9">
    <mergeCell ref="E1:F1"/>
    <mergeCell ref="A3:F3"/>
    <mergeCell ref="A4:F4"/>
    <mergeCell ref="D5:F5"/>
    <mergeCell ref="A6:A7"/>
    <mergeCell ref="B6:B7"/>
    <mergeCell ref="C6:C7"/>
    <mergeCell ref="D6:D7"/>
    <mergeCell ref="E6:F6"/>
  </mergeCells>
  <pageMargins left="0.26" right="0.2" top="0.75" bottom="0.7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DCE602-7E67-4A77-8F2E-75670F404D84}">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stc</cp:lastModifiedBy>
  <cp:lastPrinted>2024-07-04T08:34:54Z</cp:lastPrinted>
  <dcterms:created xsi:type="dcterms:W3CDTF">2018-08-22T07:49:45Z</dcterms:created>
  <dcterms:modified xsi:type="dcterms:W3CDTF">2024-08-13T02:24:24Z</dcterms:modified>
</cp:coreProperties>
</file>